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пр6" sheetId="1" r:id="rId1"/>
    <sheet name="прил. 10" sheetId="3" state="hidden" r:id="rId2"/>
  </sheets>
  <definedNames>
    <definedName name="_xlnm.Print_Area" localSheetId="0">пр6!$A$1:$D$61</definedName>
  </definedNames>
  <calcPr calcId="145621"/>
</workbook>
</file>

<file path=xl/calcChain.xml><?xml version="1.0" encoding="utf-8"?>
<calcChain xmlns="http://schemas.openxmlformats.org/spreadsheetml/2006/main">
  <c r="C57" i="1" l="1"/>
  <c r="A74" i="1" l="1"/>
  <c r="A71" i="1"/>
  <c r="A65" i="1"/>
  <c r="A77" i="1" l="1"/>
  <c r="C54" i="1"/>
  <c r="B16" i="3" l="1"/>
  <c r="B13" i="3"/>
  <c r="E60" i="1"/>
  <c r="G60" i="1" s="1"/>
  <c r="I60" i="1" s="1"/>
  <c r="K60" i="1" s="1"/>
  <c r="M60" i="1" s="1"/>
  <c r="O60" i="1" s="1"/>
  <c r="N59" i="1"/>
  <c r="L59" i="1"/>
  <c r="J59" i="1"/>
  <c r="H59" i="1"/>
  <c r="F59" i="1"/>
  <c r="D59" i="1"/>
  <c r="C59" i="1"/>
  <c r="C56" i="1" s="1"/>
  <c r="E58" i="1"/>
  <c r="G58" i="1" s="1"/>
  <c r="I58" i="1" s="1"/>
  <c r="K58" i="1" s="1"/>
  <c r="M58" i="1" s="1"/>
  <c r="O58" i="1" s="1"/>
  <c r="N57" i="1"/>
  <c r="N56" i="1" s="1"/>
  <c r="N52" i="1" s="1"/>
  <c r="L57" i="1"/>
  <c r="L56" i="1" s="1"/>
  <c r="L52" i="1" s="1"/>
  <c r="J57" i="1"/>
  <c r="J56" i="1" s="1"/>
  <c r="J52" i="1" s="1"/>
  <c r="H57" i="1"/>
  <c r="H56" i="1" s="1"/>
  <c r="H52" i="1" s="1"/>
  <c r="F57" i="1"/>
  <c r="F56" i="1" s="1"/>
  <c r="F52" i="1" s="1"/>
  <c r="D57" i="1"/>
  <c r="E55" i="1"/>
  <c r="G55" i="1" s="1"/>
  <c r="I55" i="1" s="1"/>
  <c r="K55" i="1" s="1"/>
  <c r="M55" i="1" s="1"/>
  <c r="O55" i="1" s="1"/>
  <c r="N54" i="1"/>
  <c r="L54" i="1"/>
  <c r="L53" i="1" s="1"/>
  <c r="J54" i="1"/>
  <c r="J53" i="1" s="1"/>
  <c r="H54" i="1"/>
  <c r="H53" i="1" s="1"/>
  <c r="F54" i="1"/>
  <c r="F53" i="1" s="1"/>
  <c r="D54" i="1"/>
  <c r="N53" i="1"/>
  <c r="C53" i="1"/>
  <c r="E51" i="1"/>
  <c r="G51" i="1" s="1"/>
  <c r="I51" i="1" s="1"/>
  <c r="K51" i="1" s="1"/>
  <c r="M51" i="1" s="1"/>
  <c r="O51" i="1" s="1"/>
  <c r="N50" i="1"/>
  <c r="N49" i="1" s="1"/>
  <c r="L50" i="1"/>
  <c r="L49" i="1" s="1"/>
  <c r="J50" i="1"/>
  <c r="J49" i="1" s="1"/>
  <c r="H50" i="1"/>
  <c r="H49" i="1" s="1"/>
  <c r="F50" i="1"/>
  <c r="F49" i="1" s="1"/>
  <c r="D50" i="1"/>
  <c r="D49" i="1" s="1"/>
  <c r="C50" i="1"/>
  <c r="E48" i="1"/>
  <c r="G48" i="1" s="1"/>
  <c r="I48" i="1" s="1"/>
  <c r="K48" i="1" s="1"/>
  <c r="M48" i="1" s="1"/>
  <c r="O48" i="1" s="1"/>
  <c r="N47" i="1"/>
  <c r="N46" i="1" s="1"/>
  <c r="N45" i="1" s="1"/>
  <c r="N44" i="1" s="1"/>
  <c r="L47" i="1"/>
  <c r="L46" i="1" s="1"/>
  <c r="J47" i="1"/>
  <c r="J46" i="1" s="1"/>
  <c r="J45" i="1" s="1"/>
  <c r="J44" i="1" s="1"/>
  <c r="H47" i="1"/>
  <c r="H46" i="1" s="1"/>
  <c r="F47" i="1"/>
  <c r="F46" i="1" s="1"/>
  <c r="F45" i="1" s="1"/>
  <c r="F44" i="1" s="1"/>
  <c r="D47" i="1"/>
  <c r="D46" i="1" s="1"/>
  <c r="C47" i="1"/>
  <c r="E47" i="1" s="1"/>
  <c r="G47" i="1" s="1"/>
  <c r="I47" i="1" s="1"/>
  <c r="K47" i="1" s="1"/>
  <c r="M47" i="1" s="1"/>
  <c r="O47" i="1" s="1"/>
  <c r="L45" i="1"/>
  <c r="H45" i="1"/>
  <c r="E43" i="1"/>
  <c r="G43" i="1" s="1"/>
  <c r="I43" i="1" s="1"/>
  <c r="K43" i="1" s="1"/>
  <c r="M43" i="1" s="1"/>
  <c r="O43" i="1" s="1"/>
  <c r="E42" i="1"/>
  <c r="G42" i="1" s="1"/>
  <c r="I42" i="1" s="1"/>
  <c r="K42" i="1" s="1"/>
  <c r="M42" i="1" s="1"/>
  <c r="O42" i="1" s="1"/>
  <c r="E41" i="1"/>
  <c r="G41" i="1" s="1"/>
  <c r="I41" i="1" s="1"/>
  <c r="K41" i="1" s="1"/>
  <c r="M41" i="1" s="1"/>
  <c r="O41" i="1" s="1"/>
  <c r="G40" i="1"/>
  <c r="I40" i="1" s="1"/>
  <c r="K40" i="1" s="1"/>
  <c r="M40" i="1" s="1"/>
  <c r="O40" i="1" s="1"/>
  <c r="E40" i="1"/>
  <c r="C39" i="1"/>
  <c r="E37" i="1"/>
  <c r="G37" i="1" s="1"/>
  <c r="I37" i="1" s="1"/>
  <c r="K37" i="1" s="1"/>
  <c r="M37" i="1" s="1"/>
  <c r="O37" i="1" s="1"/>
  <c r="C36" i="1"/>
  <c r="E36" i="1" s="1"/>
  <c r="G36" i="1" s="1"/>
  <c r="I36" i="1" s="1"/>
  <c r="K36" i="1" s="1"/>
  <c r="M36" i="1" s="1"/>
  <c r="O36" i="1" s="1"/>
  <c r="E35" i="1"/>
  <c r="G35" i="1" s="1"/>
  <c r="I35" i="1" s="1"/>
  <c r="K35" i="1" s="1"/>
  <c r="M35" i="1" s="1"/>
  <c r="O35" i="1" s="1"/>
  <c r="C34" i="1"/>
  <c r="E34" i="1" s="1"/>
  <c r="G34" i="1" s="1"/>
  <c r="I34" i="1" s="1"/>
  <c r="K34" i="1" s="1"/>
  <c r="M34" i="1" s="1"/>
  <c r="O34" i="1" s="1"/>
  <c r="E31" i="1"/>
  <c r="G31" i="1" s="1"/>
  <c r="I31" i="1" s="1"/>
  <c r="K31" i="1" s="1"/>
  <c r="M31" i="1" s="1"/>
  <c r="O31" i="1" s="1"/>
  <c r="C30" i="1"/>
  <c r="E30" i="1" s="1"/>
  <c r="G30" i="1" s="1"/>
  <c r="I30" i="1" s="1"/>
  <c r="K30" i="1" s="1"/>
  <c r="M30" i="1" s="1"/>
  <c r="O30" i="1" s="1"/>
  <c r="E28" i="1"/>
  <c r="G28" i="1" s="1"/>
  <c r="I28" i="1" s="1"/>
  <c r="K28" i="1" s="1"/>
  <c r="M28" i="1" s="1"/>
  <c r="O28" i="1" s="1"/>
  <c r="C27" i="1"/>
  <c r="E27" i="1" s="1"/>
  <c r="G27" i="1" s="1"/>
  <c r="I27" i="1" s="1"/>
  <c r="K27" i="1" s="1"/>
  <c r="M27" i="1" s="1"/>
  <c r="O27" i="1" s="1"/>
  <c r="E24" i="1"/>
  <c r="G24" i="1" s="1"/>
  <c r="I24" i="1" s="1"/>
  <c r="K24" i="1" s="1"/>
  <c r="M24" i="1" s="1"/>
  <c r="O24" i="1" s="1"/>
  <c r="N23" i="1"/>
  <c r="L23" i="1"/>
  <c r="J23" i="1"/>
  <c r="H23" i="1"/>
  <c r="F23" i="1"/>
  <c r="D23" i="1"/>
  <c r="C23" i="1"/>
  <c r="E22" i="1"/>
  <c r="G22" i="1" s="1"/>
  <c r="I22" i="1" s="1"/>
  <c r="K22" i="1" s="1"/>
  <c r="M22" i="1" s="1"/>
  <c r="O22" i="1" s="1"/>
  <c r="N21" i="1"/>
  <c r="L21" i="1"/>
  <c r="L20" i="1" s="1"/>
  <c r="J21" i="1"/>
  <c r="H21" i="1"/>
  <c r="H20" i="1" s="1"/>
  <c r="F21" i="1"/>
  <c r="D21" i="1"/>
  <c r="D20" i="1" s="1"/>
  <c r="C21" i="1"/>
  <c r="N20" i="1"/>
  <c r="J20" i="1"/>
  <c r="F20" i="1"/>
  <c r="E19" i="1"/>
  <c r="G19" i="1" s="1"/>
  <c r="I19" i="1" s="1"/>
  <c r="K19" i="1" s="1"/>
  <c r="M19" i="1" s="1"/>
  <c r="O19" i="1" s="1"/>
  <c r="N18" i="1"/>
  <c r="L18" i="1"/>
  <c r="J18" i="1"/>
  <c r="H18" i="1"/>
  <c r="F18" i="1"/>
  <c r="D18" i="1"/>
  <c r="C18" i="1"/>
  <c r="E17" i="1"/>
  <c r="G17" i="1" s="1"/>
  <c r="I17" i="1" s="1"/>
  <c r="K17" i="1" s="1"/>
  <c r="M17" i="1" s="1"/>
  <c r="O17" i="1" s="1"/>
  <c r="N16" i="1"/>
  <c r="N15" i="1" s="1"/>
  <c r="L16" i="1"/>
  <c r="L15" i="1" s="1"/>
  <c r="J16" i="1"/>
  <c r="J15" i="1" s="1"/>
  <c r="H16" i="1"/>
  <c r="H15" i="1" s="1"/>
  <c r="F16" i="1"/>
  <c r="F15" i="1" s="1"/>
  <c r="D16" i="1"/>
  <c r="D15" i="1" s="1"/>
  <c r="C16" i="1"/>
  <c r="C15" i="1" s="1"/>
  <c r="E14" i="1"/>
  <c r="G14" i="1" s="1"/>
  <c r="I14" i="1" s="1"/>
  <c r="K14" i="1" s="1"/>
  <c r="M14" i="1" s="1"/>
  <c r="O14" i="1" s="1"/>
  <c r="C13" i="1"/>
  <c r="E13" i="1" s="1"/>
  <c r="G13" i="1" s="1"/>
  <c r="I13" i="1" s="1"/>
  <c r="K13" i="1" s="1"/>
  <c r="M13" i="1" s="1"/>
  <c r="O13" i="1" s="1"/>
  <c r="N12" i="1"/>
  <c r="L12" i="1"/>
  <c r="J12" i="1"/>
  <c r="H12" i="1"/>
  <c r="F12" i="1"/>
  <c r="D12" i="1"/>
  <c r="C12" i="1"/>
  <c r="C10" i="1" s="1"/>
  <c r="E11" i="1"/>
  <c r="G11" i="1" s="1"/>
  <c r="I11" i="1" s="1"/>
  <c r="K11" i="1" s="1"/>
  <c r="M11" i="1" s="1"/>
  <c r="O11" i="1" s="1"/>
  <c r="N10" i="1"/>
  <c r="L10" i="1"/>
  <c r="J10" i="1"/>
  <c r="H10" i="1"/>
  <c r="F10" i="1"/>
  <c r="D10" i="1"/>
  <c r="D9" i="1" s="1"/>
  <c r="F9" i="1" l="1"/>
  <c r="F61" i="1" s="1"/>
  <c r="J9" i="1"/>
  <c r="N9" i="1"/>
  <c r="N61" i="1" s="1"/>
  <c r="B19" i="3"/>
  <c r="E15" i="1"/>
  <c r="G15" i="1" s="1"/>
  <c r="I15" i="1" s="1"/>
  <c r="K15" i="1" s="1"/>
  <c r="M15" i="1" s="1"/>
  <c r="O15" i="1" s="1"/>
  <c r="D45" i="1"/>
  <c r="J61" i="1"/>
  <c r="E18" i="1"/>
  <c r="G18" i="1" s="1"/>
  <c r="I18" i="1" s="1"/>
  <c r="K18" i="1" s="1"/>
  <c r="M18" i="1" s="1"/>
  <c r="O18" i="1" s="1"/>
  <c r="C20" i="1"/>
  <c r="C9" i="1" s="1"/>
  <c r="D56" i="1"/>
  <c r="E50" i="1"/>
  <c r="G50" i="1" s="1"/>
  <c r="I50" i="1" s="1"/>
  <c r="K50" i="1" s="1"/>
  <c r="M50" i="1" s="1"/>
  <c r="O50" i="1" s="1"/>
  <c r="E59" i="1"/>
  <c r="G59" i="1" s="1"/>
  <c r="I59" i="1" s="1"/>
  <c r="K59" i="1" s="1"/>
  <c r="M59" i="1" s="1"/>
  <c r="O59" i="1" s="1"/>
  <c r="E23" i="1"/>
  <c r="G23" i="1" s="1"/>
  <c r="I23" i="1" s="1"/>
  <c r="K23" i="1" s="1"/>
  <c r="M23" i="1" s="1"/>
  <c r="O23" i="1" s="1"/>
  <c r="C33" i="1"/>
  <c r="E33" i="1" s="1"/>
  <c r="G33" i="1" s="1"/>
  <c r="I33" i="1" s="1"/>
  <c r="K33" i="1" s="1"/>
  <c r="M33" i="1" s="1"/>
  <c r="O33" i="1" s="1"/>
  <c r="C46" i="1"/>
  <c r="E46" i="1" s="1"/>
  <c r="G46" i="1" s="1"/>
  <c r="I46" i="1" s="1"/>
  <c r="K46" i="1" s="1"/>
  <c r="M46" i="1" s="1"/>
  <c r="O46" i="1" s="1"/>
  <c r="C49" i="1"/>
  <c r="H9" i="1"/>
  <c r="L9" i="1"/>
  <c r="E10" i="1"/>
  <c r="G10" i="1" s="1"/>
  <c r="I10" i="1" s="1"/>
  <c r="K10" i="1" s="1"/>
  <c r="M10" i="1" s="1"/>
  <c r="O10" i="1" s="1"/>
  <c r="E12" i="1"/>
  <c r="G12" i="1" s="1"/>
  <c r="I12" i="1" s="1"/>
  <c r="K12" i="1" s="1"/>
  <c r="M12" i="1" s="1"/>
  <c r="O12" i="1" s="1"/>
  <c r="E16" i="1"/>
  <c r="G16" i="1" s="1"/>
  <c r="I16" i="1" s="1"/>
  <c r="K16" i="1" s="1"/>
  <c r="M16" i="1" s="1"/>
  <c r="O16" i="1" s="1"/>
  <c r="E20" i="1"/>
  <c r="G20" i="1" s="1"/>
  <c r="I20" i="1" s="1"/>
  <c r="K20" i="1" s="1"/>
  <c r="M20" i="1" s="1"/>
  <c r="O20" i="1" s="1"/>
  <c r="E21" i="1"/>
  <c r="G21" i="1" s="1"/>
  <c r="I21" i="1" s="1"/>
  <c r="K21" i="1" s="1"/>
  <c r="M21" i="1" s="1"/>
  <c r="O21" i="1" s="1"/>
  <c r="E39" i="1"/>
  <c r="G39" i="1" s="1"/>
  <c r="I39" i="1" s="1"/>
  <c r="K39" i="1" s="1"/>
  <c r="M39" i="1" s="1"/>
  <c r="O39" i="1" s="1"/>
  <c r="C38" i="1"/>
  <c r="E38" i="1" s="1"/>
  <c r="G38" i="1" s="1"/>
  <c r="I38" i="1" s="1"/>
  <c r="K38" i="1" s="1"/>
  <c r="M38" i="1" s="1"/>
  <c r="O38" i="1" s="1"/>
  <c r="E54" i="1"/>
  <c r="G54" i="1" s="1"/>
  <c r="I54" i="1" s="1"/>
  <c r="K54" i="1" s="1"/>
  <c r="M54" i="1" s="1"/>
  <c r="O54" i="1" s="1"/>
  <c r="D53" i="1"/>
  <c r="E53" i="1" s="1"/>
  <c r="G53" i="1" s="1"/>
  <c r="I53" i="1" s="1"/>
  <c r="K53" i="1" s="1"/>
  <c r="M53" i="1" s="1"/>
  <c r="O53" i="1" s="1"/>
  <c r="C26" i="1"/>
  <c r="C29" i="1"/>
  <c r="E29" i="1" s="1"/>
  <c r="G29" i="1" s="1"/>
  <c r="I29" i="1" s="1"/>
  <c r="K29" i="1" s="1"/>
  <c r="M29" i="1" s="1"/>
  <c r="O29" i="1" s="1"/>
  <c r="H44" i="1"/>
  <c r="L44" i="1"/>
  <c r="E49" i="1"/>
  <c r="G49" i="1" s="1"/>
  <c r="I49" i="1" s="1"/>
  <c r="K49" i="1" s="1"/>
  <c r="M49" i="1" s="1"/>
  <c r="O49" i="1" s="1"/>
  <c r="E57" i="1"/>
  <c r="G57" i="1" s="1"/>
  <c r="I57" i="1" s="1"/>
  <c r="K57" i="1" s="1"/>
  <c r="M57" i="1" s="1"/>
  <c r="O57" i="1" s="1"/>
  <c r="C32" i="1" l="1"/>
  <c r="E32" i="1" s="1"/>
  <c r="G32" i="1" s="1"/>
  <c r="I32" i="1" s="1"/>
  <c r="K32" i="1" s="1"/>
  <c r="M32" i="1" s="1"/>
  <c r="O32" i="1" s="1"/>
  <c r="D52" i="1"/>
  <c r="D44" i="1"/>
  <c r="D61" i="1" s="1"/>
  <c r="E56" i="1"/>
  <c r="G56" i="1" s="1"/>
  <c r="I56" i="1" s="1"/>
  <c r="K56" i="1" s="1"/>
  <c r="M56" i="1" s="1"/>
  <c r="O56" i="1" s="1"/>
  <c r="C45" i="1"/>
  <c r="E45" i="1" s="1"/>
  <c r="G45" i="1" s="1"/>
  <c r="I45" i="1" s="1"/>
  <c r="K45" i="1" s="1"/>
  <c r="M45" i="1" s="1"/>
  <c r="O45" i="1" s="1"/>
  <c r="C52" i="1"/>
  <c r="H61" i="1"/>
  <c r="E26" i="1"/>
  <c r="G26" i="1" s="1"/>
  <c r="I26" i="1" s="1"/>
  <c r="K26" i="1" s="1"/>
  <c r="M26" i="1" s="1"/>
  <c r="O26" i="1" s="1"/>
  <c r="C25" i="1"/>
  <c r="E25" i="1" s="1"/>
  <c r="G25" i="1" s="1"/>
  <c r="I25" i="1" s="1"/>
  <c r="K25" i="1" s="1"/>
  <c r="M25" i="1" s="1"/>
  <c r="O25" i="1" s="1"/>
  <c r="L61" i="1"/>
  <c r="E9" i="1"/>
  <c r="G9" i="1" s="1"/>
  <c r="I9" i="1" s="1"/>
  <c r="K9" i="1" s="1"/>
  <c r="M9" i="1" s="1"/>
  <c r="O9" i="1" s="1"/>
  <c r="C44" i="1" l="1"/>
  <c r="E44" i="1" s="1"/>
  <c r="G44" i="1" s="1"/>
  <c r="I44" i="1" s="1"/>
  <c r="K44" i="1" s="1"/>
  <c r="M44" i="1" s="1"/>
  <c r="O44" i="1" s="1"/>
  <c r="E52" i="1"/>
  <c r="G52" i="1" s="1"/>
  <c r="I52" i="1" s="1"/>
  <c r="K52" i="1" s="1"/>
  <c r="M52" i="1" s="1"/>
  <c r="O52" i="1" s="1"/>
  <c r="C61" i="1" l="1"/>
  <c r="E61" i="1" s="1"/>
  <c r="G61" i="1" s="1"/>
  <c r="I61" i="1" s="1"/>
  <c r="K61" i="1" s="1"/>
  <c r="M61" i="1" s="1"/>
  <c r="O61" i="1" s="1"/>
</calcChain>
</file>

<file path=xl/sharedStrings.xml><?xml version="1.0" encoding="utf-8"?>
<sst xmlns="http://schemas.openxmlformats.org/spreadsheetml/2006/main" count="147" uniqueCount="140">
  <si>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</si>
  <si>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</si>
  <si>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</si>
  <si>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</si>
  <si>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 xml:space="preserve">Уточнение апрель </t>
  </si>
  <si>
    <t>Уточнение    май</t>
  </si>
  <si>
    <t>Уточнение    июнь</t>
  </si>
  <si>
    <t>Уточнение    сентябрь</t>
  </si>
  <si>
    <t>Уточнение    октябрь</t>
  </si>
  <si>
    <t>Сумма с учетом уточнения (тыс.руб)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</si>
  <si>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</si>
  <si>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</si>
  <si>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</si>
  <si>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</si>
  <si>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</si>
  <si>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</si>
  <si>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</si>
  <si>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</si>
  <si>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</si>
  <si>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</si>
  <si>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</si>
  <si>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</si>
  <si>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</si>
  <si>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</si>
  <si>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</si>
  <si>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</si>
  <si>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</si>
  <si>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</si>
  <si>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</si>
  <si>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</si>
  <si>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000 01 02 00 00 00 0000 800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</si>
  <si>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</si>
  <si>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</si>
  <si>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</si>
  <si>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</si>
  <si>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</si>
  <si>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</si>
  <si>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</si>
  <si>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</si>
  <si>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</si>
  <si>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</si>
  <si>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</si>
  <si>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</si>
  <si>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</si>
  <si>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</si>
  <si>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</si>
  <si>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</si>
  <si>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</si>
  <si>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</si>
  <si>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</si>
  <si>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</si>
  <si>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</si>
  <si>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</si>
  <si>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</si>
  <si>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</si>
  <si>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</si>
  <si>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</si>
  <si>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</si>
  <si>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</si>
  <si>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</si>
  <si>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</si>
  <si>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</si>
  <si>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</si>
  <si>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</si>
  <si>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</si>
  <si>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</si>
  <si>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</si>
  <si>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</si>
  <si>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</si>
  <si>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</si>
  <si>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</si>
  <si>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</si>
  <si>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</si>
  <si>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</si>
  <si>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</si>
  <si>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</si>
  <si>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</si>
  <si>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</si>
  <si>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</si>
  <si>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</si>
  <si>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</si>
  <si>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</si>
  <si>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</si>
  <si>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</si>
  <si>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</si>
  <si>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</si>
  <si>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</si>
  <si>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</si>
  <si>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</si>
  <si>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</si>
  <si>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</si>
  <si>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</si>
  <si>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</si>
  <si>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</si>
  <si>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</si>
  <si>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</si>
  <si>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</si>
  <si>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</si>
  <si>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Источники финансирования дефицита бюджетов - всего</t>
  </si>
  <si>
    <t>000 90 00 00 00 00 0000 000</t>
  </si>
  <si>
    <t>Наименование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</si>
  <si>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</si>
  <si>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</si>
  <si>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</si>
  <si>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</si>
  <si>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</si>
  <si>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Приложение 10</t>
  </si>
  <si>
    <t>Погашение бюджетами городских округов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</si>
  <si>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</si>
  <si>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Бюджетные кредиты от других бюджетов бюджетной системы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</si>
  <si>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</si>
  <si>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 xml:space="preserve">Увеличение остатков денежных средств  финансового резерва бюджетов городских округов  </t>
  </si>
  <si>
    <t xml:space="preserve">Уменьшение остатков денежных средств  финансовых резервов бюджетов городских округов  </t>
  </si>
  <si>
    <r>
      <t xml:space="preserve">Уменьшение прочих остатков средств бюджетов, </t>
    </r>
    <r>
      <rPr>
        <sz val="12"/>
        <rFont val="Times New Roman"/>
        <family val="1"/>
        <charset val="204"/>
      </rPr>
      <t>временно размещенных в ценные бумаги</t>
    </r>
  </si>
  <si>
    <r>
      <rPr>
        <sz val="12"/>
        <rFont val="Times New Roman"/>
        <family val="1"/>
        <charset val="204"/>
      </rPr>
      <t>Уменьшение прочих остатков средств бюджетов городских округов, временно размещенных в ценные бумаги</t>
    </r>
    <r>
      <rPr>
        <sz val="11"/>
        <rFont val="Times New Roman"/>
        <family val="1"/>
        <charset val="204"/>
      </rPr>
      <t xml:space="preserve">
</t>
    </r>
  </si>
  <si>
    <t>Источники внутреннего финансирования дефицита бюджета городского округа город Мегион на 2016 год</t>
  </si>
  <si>
    <t xml:space="preserve">              (тыс.рублей)</t>
  </si>
  <si>
    <t xml:space="preserve"> Программа муниципальных внутренних заимствований городского округа город Мегион на 2016 год</t>
  </si>
  <si>
    <t xml:space="preserve">                      (тыс.рублей)</t>
  </si>
  <si>
    <t xml:space="preserve">Сумма на год </t>
  </si>
  <si>
    <t>от "_27_"_ноября_2015 № 47_</t>
  </si>
  <si>
    <t xml:space="preserve">уточненный план на 2016 год </t>
  </si>
  <si>
    <t>остатки:</t>
  </si>
  <si>
    <t>Итого:</t>
  </si>
  <si>
    <t>План на 2016 год</t>
  </si>
  <si>
    <t>(тыс.рублей)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</si>
  <si>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</si>
  <si>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</si>
  <si>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</si>
  <si>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</si>
  <si>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</si>
  <si>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</si>
  <si>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</si>
  <si>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000 01 03 01 00 04 0000 810</t>
  </si>
  <si>
    <t>000 01 03 01 00 04 0000 710</t>
  </si>
  <si>
    <t>000 01 02 00 00 04 0000 710</t>
  </si>
  <si>
    <t>000 01 02 00 00 04 0000 810</t>
  </si>
  <si>
    <t xml:space="preserve">Исполнено на 01.10.2016      </t>
  </si>
  <si>
    <t>25485-грант</t>
  </si>
  <si>
    <t>9475-мфц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</si>
</sst>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/>
    </xf>
    <xf numFmtId="0" fontId="4" fillId="0" borderId="2" xfId="0" applyFont="1" applyBorder="1"/>
    <xf numFmtId="164" fontId="4" fillId="0" borderId="2" xfId="0" applyNumberFormat="1" applyFont="1" applyBorder="1"/>
    <xf numFmtId="164" fontId="6" fillId="0" borderId="2" xfId="0" applyNumberFormat="1" applyFont="1" applyFill="1" applyBorder="1" applyAlignment="1">
      <alignment horizontal="right"/>
    </xf>
    <xf numFmtId="4" fontId="4" fillId="0" borderId="2" xfId="0" applyNumberFormat="1" applyFont="1" applyBorder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164" fontId="4" fillId="2" borderId="2" xfId="0" applyNumberFormat="1" applyFont="1" applyFill="1" applyBorder="1"/>
    <xf numFmtId="0" fontId="4" fillId="2" borderId="2" xfId="0" applyFont="1" applyFill="1" applyBorder="1"/>
    <xf numFmtId="4" fontId="6" fillId="2" borderId="2" xfId="0" applyNumberFormat="1" applyFont="1" applyFill="1" applyBorder="1" applyAlignment="1">
      <alignment horizontal="right"/>
    </xf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8" fillId="0" borderId="0" xfId="0" applyFont="1"/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left"/>
      <protection hidden="1"/>
    </xf>
    <xf numFmtId="0" fontId="6" fillId="0" borderId="1" xfId="0" applyFont="1" applyFill="1" applyBorder="1" applyAlignment="1">
      <alignment horizontal="right" wrapText="1"/>
    </xf>
    <xf numFmtId="164" fontId="5" fillId="0" borderId="2" xfId="0" applyNumberFormat="1" applyFont="1" applyFill="1" applyBorder="1" applyAlignment="1"/>
    <xf numFmtId="4" fontId="4" fillId="0" borderId="0" xfId="0" applyNumberFormat="1" applyFont="1" applyAlignment="1">
      <alignment horizontal="left"/>
    </xf>
    <xf numFmtId="4" fontId="4" fillId="0" borderId="0" xfId="0" applyNumberFormat="1" applyFont="1"/>
    <xf numFmtId="4" fontId="10" fillId="0" borderId="0" xfId="0" applyNumberFormat="1" applyFont="1" applyAlignment="1">
      <alignment horizontal="left"/>
    </xf>
    <xf numFmtId="164" fontId="4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4" fillId="2" borderId="0" xfId="0" applyNumberFormat="1" applyFont="1" applyFill="1"/>
    <xf numFmtId="0" fontId="11" fillId="2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0"/>
  <sheetViews>
    <sheetView tabSelected="1" view="pageBreakPreview" zoomScale="60" zoomScaleNormal="100" workbookViewId="0">
      <selection activeCell="B14" sqref="B14"/>
    </sheetView>
  </sheetViews>
  <sheetFormatPr defaultRowHeight="15" x14ac:dyDescent="0.25"/>
  <cols>
    <col min="1" max="1" width="64.42578125" style="3" customWidth="1"/>
    <col min="2" max="2" width="28.28515625" style="3" customWidth="1"/>
    <col min="3" max="3" width="22.5703125" style="3" customWidth="1"/>
    <col min="4" max="4" width="21.5703125" style="3" customWidth="1"/>
    <col min="5" max="5" width="20.140625" style="3" hidden="1" customWidth="1"/>
    <col min="6" max="6" width="13.28515625" style="3" hidden="1" customWidth="1"/>
    <col min="7" max="7" width="20.140625" style="3" hidden="1" customWidth="1"/>
    <col min="8" max="8" width="13.28515625" style="3" hidden="1" customWidth="1"/>
    <col min="9" max="9" width="20.140625" style="3" hidden="1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2.42578125" style="3" hidden="1" customWidth="1"/>
    <col min="15" max="15" width="16.140625" style="3" hidden="1" customWidth="1"/>
    <col min="16" max="251" width="9.140625" style="3"/>
    <col min="252" max="252" width="67" style="3" customWidth="1"/>
    <col min="253" max="253" width="29.7109375" style="3" customWidth="1"/>
    <col min="254" max="254" width="20.7109375" style="3" customWidth="1"/>
    <col min="255" max="256" width="0" style="3" hidden="1" customWidth="1"/>
    <col min="257" max="507" width="9.140625" style="3"/>
    <col min="508" max="508" width="67" style="3" customWidth="1"/>
    <col min="509" max="509" width="29.7109375" style="3" customWidth="1"/>
    <col min="510" max="510" width="20.7109375" style="3" customWidth="1"/>
    <col min="511" max="512" width="0" style="3" hidden="1" customWidth="1"/>
    <col min="513" max="763" width="9.140625" style="3"/>
    <col min="764" max="764" width="67" style="3" customWidth="1"/>
    <col min="765" max="765" width="29.7109375" style="3" customWidth="1"/>
    <col min="766" max="766" width="20.7109375" style="3" customWidth="1"/>
    <col min="767" max="768" width="0" style="3" hidden="1" customWidth="1"/>
    <col min="769" max="1019" width="9.140625" style="3"/>
    <col min="1020" max="1020" width="67" style="3" customWidth="1"/>
    <col min="1021" max="1021" width="29.7109375" style="3" customWidth="1"/>
    <col min="1022" max="1022" width="20.7109375" style="3" customWidth="1"/>
    <col min="1023" max="1024" width="0" style="3" hidden="1" customWidth="1"/>
    <col min="1025" max="1275" width="9.140625" style="3"/>
    <col min="1276" max="1276" width="67" style="3" customWidth="1"/>
    <col min="1277" max="1277" width="29.7109375" style="3" customWidth="1"/>
    <col min="1278" max="1278" width="20.7109375" style="3" customWidth="1"/>
    <col min="1279" max="1280" width="0" style="3" hidden="1" customWidth="1"/>
    <col min="1281" max="1531" width="9.140625" style="3"/>
    <col min="1532" max="1532" width="67" style="3" customWidth="1"/>
    <col min="1533" max="1533" width="29.7109375" style="3" customWidth="1"/>
    <col min="1534" max="1534" width="20.7109375" style="3" customWidth="1"/>
    <col min="1535" max="1536" width="0" style="3" hidden="1" customWidth="1"/>
    <col min="1537" max="1787" width="9.140625" style="3"/>
    <col min="1788" max="1788" width="67" style="3" customWidth="1"/>
    <col min="1789" max="1789" width="29.7109375" style="3" customWidth="1"/>
    <col min="1790" max="1790" width="20.7109375" style="3" customWidth="1"/>
    <col min="1791" max="1792" width="0" style="3" hidden="1" customWidth="1"/>
    <col min="1793" max="2043" width="9.140625" style="3"/>
    <col min="2044" max="2044" width="67" style="3" customWidth="1"/>
    <col min="2045" max="2045" width="29.7109375" style="3" customWidth="1"/>
    <col min="2046" max="2046" width="20.7109375" style="3" customWidth="1"/>
    <col min="2047" max="2048" width="0" style="3" hidden="1" customWidth="1"/>
    <col min="2049" max="2299" width="9.140625" style="3"/>
    <col min="2300" max="2300" width="67" style="3" customWidth="1"/>
    <col min="2301" max="2301" width="29.7109375" style="3" customWidth="1"/>
    <col min="2302" max="2302" width="20.7109375" style="3" customWidth="1"/>
    <col min="2303" max="2304" width="0" style="3" hidden="1" customWidth="1"/>
    <col min="2305" max="2555" width="9.140625" style="3"/>
    <col min="2556" max="2556" width="67" style="3" customWidth="1"/>
    <col min="2557" max="2557" width="29.7109375" style="3" customWidth="1"/>
    <col min="2558" max="2558" width="20.7109375" style="3" customWidth="1"/>
    <col min="2559" max="2560" width="0" style="3" hidden="1" customWidth="1"/>
    <col min="2561" max="2811" width="9.140625" style="3"/>
    <col min="2812" max="2812" width="67" style="3" customWidth="1"/>
    <col min="2813" max="2813" width="29.7109375" style="3" customWidth="1"/>
    <col min="2814" max="2814" width="20.7109375" style="3" customWidth="1"/>
    <col min="2815" max="2816" width="0" style="3" hidden="1" customWidth="1"/>
    <col min="2817" max="3067" width="9.140625" style="3"/>
    <col min="3068" max="3068" width="67" style="3" customWidth="1"/>
    <col min="3069" max="3069" width="29.7109375" style="3" customWidth="1"/>
    <col min="3070" max="3070" width="20.7109375" style="3" customWidth="1"/>
    <col min="3071" max="3072" width="0" style="3" hidden="1" customWidth="1"/>
    <col min="3073" max="3323" width="9.140625" style="3"/>
    <col min="3324" max="3324" width="67" style="3" customWidth="1"/>
    <col min="3325" max="3325" width="29.7109375" style="3" customWidth="1"/>
    <col min="3326" max="3326" width="20.7109375" style="3" customWidth="1"/>
    <col min="3327" max="3328" width="0" style="3" hidden="1" customWidth="1"/>
    <col min="3329" max="3579" width="9.140625" style="3"/>
    <col min="3580" max="3580" width="67" style="3" customWidth="1"/>
    <col min="3581" max="3581" width="29.7109375" style="3" customWidth="1"/>
    <col min="3582" max="3582" width="20.7109375" style="3" customWidth="1"/>
    <col min="3583" max="3584" width="0" style="3" hidden="1" customWidth="1"/>
    <col min="3585" max="3835" width="9.140625" style="3"/>
    <col min="3836" max="3836" width="67" style="3" customWidth="1"/>
    <col min="3837" max="3837" width="29.7109375" style="3" customWidth="1"/>
    <col min="3838" max="3838" width="20.7109375" style="3" customWidth="1"/>
    <col min="3839" max="3840" width="0" style="3" hidden="1" customWidth="1"/>
    <col min="3841" max="4091" width="9.140625" style="3"/>
    <col min="4092" max="4092" width="67" style="3" customWidth="1"/>
    <col min="4093" max="4093" width="29.7109375" style="3" customWidth="1"/>
    <col min="4094" max="4094" width="20.7109375" style="3" customWidth="1"/>
    <col min="4095" max="4096" width="0" style="3" hidden="1" customWidth="1"/>
    <col min="4097" max="4347" width="9.140625" style="3"/>
    <col min="4348" max="4348" width="67" style="3" customWidth="1"/>
    <col min="4349" max="4349" width="29.7109375" style="3" customWidth="1"/>
    <col min="4350" max="4350" width="20.7109375" style="3" customWidth="1"/>
    <col min="4351" max="4352" width="0" style="3" hidden="1" customWidth="1"/>
    <col min="4353" max="4603" width="9.140625" style="3"/>
    <col min="4604" max="4604" width="67" style="3" customWidth="1"/>
    <col min="4605" max="4605" width="29.7109375" style="3" customWidth="1"/>
    <col min="4606" max="4606" width="20.7109375" style="3" customWidth="1"/>
    <col min="4607" max="4608" width="0" style="3" hidden="1" customWidth="1"/>
    <col min="4609" max="4859" width="9.140625" style="3"/>
    <col min="4860" max="4860" width="67" style="3" customWidth="1"/>
    <col min="4861" max="4861" width="29.7109375" style="3" customWidth="1"/>
    <col min="4862" max="4862" width="20.7109375" style="3" customWidth="1"/>
    <col min="4863" max="4864" width="0" style="3" hidden="1" customWidth="1"/>
    <col min="4865" max="5115" width="9.140625" style="3"/>
    <col min="5116" max="5116" width="67" style="3" customWidth="1"/>
    <col min="5117" max="5117" width="29.7109375" style="3" customWidth="1"/>
    <col min="5118" max="5118" width="20.7109375" style="3" customWidth="1"/>
    <col min="5119" max="5120" width="0" style="3" hidden="1" customWidth="1"/>
    <col min="5121" max="5371" width="9.140625" style="3"/>
    <col min="5372" max="5372" width="67" style="3" customWidth="1"/>
    <col min="5373" max="5373" width="29.7109375" style="3" customWidth="1"/>
    <col min="5374" max="5374" width="20.7109375" style="3" customWidth="1"/>
    <col min="5375" max="5376" width="0" style="3" hidden="1" customWidth="1"/>
    <col min="5377" max="5627" width="9.140625" style="3"/>
    <col min="5628" max="5628" width="67" style="3" customWidth="1"/>
    <col min="5629" max="5629" width="29.7109375" style="3" customWidth="1"/>
    <col min="5630" max="5630" width="20.7109375" style="3" customWidth="1"/>
    <col min="5631" max="5632" width="0" style="3" hidden="1" customWidth="1"/>
    <col min="5633" max="5883" width="9.140625" style="3"/>
    <col min="5884" max="5884" width="67" style="3" customWidth="1"/>
    <col min="5885" max="5885" width="29.7109375" style="3" customWidth="1"/>
    <col min="5886" max="5886" width="20.7109375" style="3" customWidth="1"/>
    <col min="5887" max="5888" width="0" style="3" hidden="1" customWidth="1"/>
    <col min="5889" max="6139" width="9.140625" style="3"/>
    <col min="6140" max="6140" width="67" style="3" customWidth="1"/>
    <col min="6141" max="6141" width="29.7109375" style="3" customWidth="1"/>
    <col min="6142" max="6142" width="20.7109375" style="3" customWidth="1"/>
    <col min="6143" max="6144" width="0" style="3" hidden="1" customWidth="1"/>
    <col min="6145" max="6395" width="9.140625" style="3"/>
    <col min="6396" max="6396" width="67" style="3" customWidth="1"/>
    <col min="6397" max="6397" width="29.7109375" style="3" customWidth="1"/>
    <col min="6398" max="6398" width="20.7109375" style="3" customWidth="1"/>
    <col min="6399" max="6400" width="0" style="3" hidden="1" customWidth="1"/>
    <col min="6401" max="6651" width="9.140625" style="3"/>
    <col min="6652" max="6652" width="67" style="3" customWidth="1"/>
    <col min="6653" max="6653" width="29.7109375" style="3" customWidth="1"/>
    <col min="6654" max="6654" width="20.7109375" style="3" customWidth="1"/>
    <col min="6655" max="6656" width="0" style="3" hidden="1" customWidth="1"/>
    <col min="6657" max="6907" width="9.140625" style="3"/>
    <col min="6908" max="6908" width="67" style="3" customWidth="1"/>
    <col min="6909" max="6909" width="29.7109375" style="3" customWidth="1"/>
    <col min="6910" max="6910" width="20.7109375" style="3" customWidth="1"/>
    <col min="6911" max="6912" width="0" style="3" hidden="1" customWidth="1"/>
    <col min="6913" max="7163" width="9.140625" style="3"/>
    <col min="7164" max="7164" width="67" style="3" customWidth="1"/>
    <col min="7165" max="7165" width="29.7109375" style="3" customWidth="1"/>
    <col min="7166" max="7166" width="20.7109375" style="3" customWidth="1"/>
    <col min="7167" max="7168" width="0" style="3" hidden="1" customWidth="1"/>
    <col min="7169" max="7419" width="9.140625" style="3"/>
    <col min="7420" max="7420" width="67" style="3" customWidth="1"/>
    <col min="7421" max="7421" width="29.7109375" style="3" customWidth="1"/>
    <col min="7422" max="7422" width="20.7109375" style="3" customWidth="1"/>
    <col min="7423" max="7424" width="0" style="3" hidden="1" customWidth="1"/>
    <col min="7425" max="7675" width="9.140625" style="3"/>
    <col min="7676" max="7676" width="67" style="3" customWidth="1"/>
    <col min="7677" max="7677" width="29.7109375" style="3" customWidth="1"/>
    <col min="7678" max="7678" width="20.7109375" style="3" customWidth="1"/>
    <col min="7679" max="7680" width="0" style="3" hidden="1" customWidth="1"/>
    <col min="7681" max="7931" width="9.140625" style="3"/>
    <col min="7932" max="7932" width="67" style="3" customWidth="1"/>
    <col min="7933" max="7933" width="29.7109375" style="3" customWidth="1"/>
    <col min="7934" max="7934" width="20.7109375" style="3" customWidth="1"/>
    <col min="7935" max="7936" width="0" style="3" hidden="1" customWidth="1"/>
    <col min="7937" max="8187" width="9.140625" style="3"/>
    <col min="8188" max="8188" width="67" style="3" customWidth="1"/>
    <col min="8189" max="8189" width="29.7109375" style="3" customWidth="1"/>
    <col min="8190" max="8190" width="20.7109375" style="3" customWidth="1"/>
    <col min="8191" max="8192" width="0" style="3" hidden="1" customWidth="1"/>
    <col min="8193" max="8443" width="9.140625" style="3"/>
    <col min="8444" max="8444" width="67" style="3" customWidth="1"/>
    <col min="8445" max="8445" width="29.7109375" style="3" customWidth="1"/>
    <col min="8446" max="8446" width="20.7109375" style="3" customWidth="1"/>
    <col min="8447" max="8448" width="0" style="3" hidden="1" customWidth="1"/>
    <col min="8449" max="8699" width="9.140625" style="3"/>
    <col min="8700" max="8700" width="67" style="3" customWidth="1"/>
    <col min="8701" max="8701" width="29.7109375" style="3" customWidth="1"/>
    <col min="8702" max="8702" width="20.7109375" style="3" customWidth="1"/>
    <col min="8703" max="8704" width="0" style="3" hidden="1" customWidth="1"/>
    <col min="8705" max="8955" width="9.140625" style="3"/>
    <col min="8956" max="8956" width="67" style="3" customWidth="1"/>
    <col min="8957" max="8957" width="29.7109375" style="3" customWidth="1"/>
    <col min="8958" max="8958" width="20.7109375" style="3" customWidth="1"/>
    <col min="8959" max="8960" width="0" style="3" hidden="1" customWidth="1"/>
    <col min="8961" max="9211" width="9.140625" style="3"/>
    <col min="9212" max="9212" width="67" style="3" customWidth="1"/>
    <col min="9213" max="9213" width="29.7109375" style="3" customWidth="1"/>
    <col min="9214" max="9214" width="20.7109375" style="3" customWidth="1"/>
    <col min="9215" max="9216" width="0" style="3" hidden="1" customWidth="1"/>
    <col min="9217" max="9467" width="9.140625" style="3"/>
    <col min="9468" max="9468" width="67" style="3" customWidth="1"/>
    <col min="9469" max="9469" width="29.7109375" style="3" customWidth="1"/>
    <col min="9470" max="9470" width="20.7109375" style="3" customWidth="1"/>
    <col min="9471" max="9472" width="0" style="3" hidden="1" customWidth="1"/>
    <col min="9473" max="9723" width="9.140625" style="3"/>
    <col min="9724" max="9724" width="67" style="3" customWidth="1"/>
    <col min="9725" max="9725" width="29.7109375" style="3" customWidth="1"/>
    <col min="9726" max="9726" width="20.7109375" style="3" customWidth="1"/>
    <col min="9727" max="9728" width="0" style="3" hidden="1" customWidth="1"/>
    <col min="9729" max="9979" width="9.140625" style="3"/>
    <col min="9980" max="9980" width="67" style="3" customWidth="1"/>
    <col min="9981" max="9981" width="29.7109375" style="3" customWidth="1"/>
    <col min="9982" max="9982" width="20.7109375" style="3" customWidth="1"/>
    <col min="9983" max="9984" width="0" style="3" hidden="1" customWidth="1"/>
    <col min="9985" max="10235" width="9.140625" style="3"/>
    <col min="10236" max="10236" width="67" style="3" customWidth="1"/>
    <col min="10237" max="10237" width="29.7109375" style="3" customWidth="1"/>
    <col min="10238" max="10238" width="20.7109375" style="3" customWidth="1"/>
    <col min="10239" max="10240" width="0" style="3" hidden="1" customWidth="1"/>
    <col min="10241" max="10491" width="9.140625" style="3"/>
    <col min="10492" max="10492" width="67" style="3" customWidth="1"/>
    <col min="10493" max="10493" width="29.7109375" style="3" customWidth="1"/>
    <col min="10494" max="10494" width="20.7109375" style="3" customWidth="1"/>
    <col min="10495" max="10496" width="0" style="3" hidden="1" customWidth="1"/>
    <col min="10497" max="10747" width="9.140625" style="3"/>
    <col min="10748" max="10748" width="67" style="3" customWidth="1"/>
    <col min="10749" max="10749" width="29.7109375" style="3" customWidth="1"/>
    <col min="10750" max="10750" width="20.7109375" style="3" customWidth="1"/>
    <col min="10751" max="10752" width="0" style="3" hidden="1" customWidth="1"/>
    <col min="10753" max="11003" width="9.140625" style="3"/>
    <col min="11004" max="11004" width="67" style="3" customWidth="1"/>
    <col min="11005" max="11005" width="29.7109375" style="3" customWidth="1"/>
    <col min="11006" max="11006" width="20.7109375" style="3" customWidth="1"/>
    <col min="11007" max="11008" width="0" style="3" hidden="1" customWidth="1"/>
    <col min="11009" max="11259" width="9.140625" style="3"/>
    <col min="11260" max="11260" width="67" style="3" customWidth="1"/>
    <col min="11261" max="11261" width="29.7109375" style="3" customWidth="1"/>
    <col min="11262" max="11262" width="20.7109375" style="3" customWidth="1"/>
    <col min="11263" max="11264" width="0" style="3" hidden="1" customWidth="1"/>
    <col min="11265" max="11515" width="9.140625" style="3"/>
    <col min="11516" max="11516" width="67" style="3" customWidth="1"/>
    <col min="11517" max="11517" width="29.7109375" style="3" customWidth="1"/>
    <col min="11518" max="11518" width="20.7109375" style="3" customWidth="1"/>
    <col min="11519" max="11520" width="0" style="3" hidden="1" customWidth="1"/>
    <col min="11521" max="11771" width="9.140625" style="3"/>
    <col min="11772" max="11772" width="67" style="3" customWidth="1"/>
    <col min="11773" max="11773" width="29.7109375" style="3" customWidth="1"/>
    <col min="11774" max="11774" width="20.7109375" style="3" customWidth="1"/>
    <col min="11775" max="11776" width="0" style="3" hidden="1" customWidth="1"/>
    <col min="11777" max="12027" width="9.140625" style="3"/>
    <col min="12028" max="12028" width="67" style="3" customWidth="1"/>
    <col min="12029" max="12029" width="29.7109375" style="3" customWidth="1"/>
    <col min="12030" max="12030" width="20.7109375" style="3" customWidth="1"/>
    <col min="12031" max="12032" width="0" style="3" hidden="1" customWidth="1"/>
    <col min="12033" max="12283" width="9.140625" style="3"/>
    <col min="12284" max="12284" width="67" style="3" customWidth="1"/>
    <col min="12285" max="12285" width="29.7109375" style="3" customWidth="1"/>
    <col min="12286" max="12286" width="20.7109375" style="3" customWidth="1"/>
    <col min="12287" max="12288" width="0" style="3" hidden="1" customWidth="1"/>
    <col min="12289" max="12539" width="9.140625" style="3"/>
    <col min="12540" max="12540" width="67" style="3" customWidth="1"/>
    <col min="12541" max="12541" width="29.7109375" style="3" customWidth="1"/>
    <col min="12542" max="12542" width="20.7109375" style="3" customWidth="1"/>
    <col min="12543" max="12544" width="0" style="3" hidden="1" customWidth="1"/>
    <col min="12545" max="12795" width="9.140625" style="3"/>
    <col min="12796" max="12796" width="67" style="3" customWidth="1"/>
    <col min="12797" max="12797" width="29.7109375" style="3" customWidth="1"/>
    <col min="12798" max="12798" width="20.7109375" style="3" customWidth="1"/>
    <col min="12799" max="12800" width="0" style="3" hidden="1" customWidth="1"/>
    <col min="12801" max="13051" width="9.140625" style="3"/>
    <col min="13052" max="13052" width="67" style="3" customWidth="1"/>
    <col min="13053" max="13053" width="29.7109375" style="3" customWidth="1"/>
    <col min="13054" max="13054" width="20.7109375" style="3" customWidth="1"/>
    <col min="13055" max="13056" width="0" style="3" hidden="1" customWidth="1"/>
    <col min="13057" max="13307" width="9.140625" style="3"/>
    <col min="13308" max="13308" width="67" style="3" customWidth="1"/>
    <col min="13309" max="13309" width="29.7109375" style="3" customWidth="1"/>
    <col min="13310" max="13310" width="20.7109375" style="3" customWidth="1"/>
    <col min="13311" max="13312" width="0" style="3" hidden="1" customWidth="1"/>
    <col min="13313" max="13563" width="9.140625" style="3"/>
    <col min="13564" max="13564" width="67" style="3" customWidth="1"/>
    <col min="13565" max="13565" width="29.7109375" style="3" customWidth="1"/>
    <col min="13566" max="13566" width="20.7109375" style="3" customWidth="1"/>
    <col min="13567" max="13568" width="0" style="3" hidden="1" customWidth="1"/>
    <col min="13569" max="13819" width="9.140625" style="3"/>
    <col min="13820" max="13820" width="67" style="3" customWidth="1"/>
    <col min="13821" max="13821" width="29.7109375" style="3" customWidth="1"/>
    <col min="13822" max="13822" width="20.7109375" style="3" customWidth="1"/>
    <col min="13823" max="13824" width="0" style="3" hidden="1" customWidth="1"/>
    <col min="13825" max="14075" width="9.140625" style="3"/>
    <col min="14076" max="14076" width="67" style="3" customWidth="1"/>
    <col min="14077" max="14077" width="29.7109375" style="3" customWidth="1"/>
    <col min="14078" max="14078" width="20.7109375" style="3" customWidth="1"/>
    <col min="14079" max="14080" width="0" style="3" hidden="1" customWidth="1"/>
    <col min="14081" max="14331" width="9.140625" style="3"/>
    <col min="14332" max="14332" width="67" style="3" customWidth="1"/>
    <col min="14333" max="14333" width="29.7109375" style="3" customWidth="1"/>
    <col min="14334" max="14334" width="20.7109375" style="3" customWidth="1"/>
    <col min="14335" max="14336" width="0" style="3" hidden="1" customWidth="1"/>
    <col min="14337" max="14587" width="9.140625" style="3"/>
    <col min="14588" max="14588" width="67" style="3" customWidth="1"/>
    <col min="14589" max="14589" width="29.7109375" style="3" customWidth="1"/>
    <col min="14590" max="14590" width="20.7109375" style="3" customWidth="1"/>
    <col min="14591" max="14592" width="0" style="3" hidden="1" customWidth="1"/>
    <col min="14593" max="14843" width="9.140625" style="3"/>
    <col min="14844" max="14844" width="67" style="3" customWidth="1"/>
    <col min="14845" max="14845" width="29.7109375" style="3" customWidth="1"/>
    <col min="14846" max="14846" width="20.7109375" style="3" customWidth="1"/>
    <col min="14847" max="14848" width="0" style="3" hidden="1" customWidth="1"/>
    <col min="14849" max="15099" width="9.140625" style="3"/>
    <col min="15100" max="15100" width="67" style="3" customWidth="1"/>
    <col min="15101" max="15101" width="29.7109375" style="3" customWidth="1"/>
    <col min="15102" max="15102" width="20.7109375" style="3" customWidth="1"/>
    <col min="15103" max="15104" width="0" style="3" hidden="1" customWidth="1"/>
    <col min="15105" max="15355" width="9.140625" style="3"/>
    <col min="15356" max="15356" width="67" style="3" customWidth="1"/>
    <col min="15357" max="15357" width="29.7109375" style="3" customWidth="1"/>
    <col min="15358" max="15358" width="20.7109375" style="3" customWidth="1"/>
    <col min="15359" max="15360" width="0" style="3" hidden="1" customWidth="1"/>
    <col min="15361" max="15611" width="9.140625" style="3"/>
    <col min="15612" max="15612" width="67" style="3" customWidth="1"/>
    <col min="15613" max="15613" width="29.7109375" style="3" customWidth="1"/>
    <col min="15614" max="15614" width="20.7109375" style="3" customWidth="1"/>
    <col min="15615" max="15616" width="0" style="3" hidden="1" customWidth="1"/>
    <col min="15617" max="15867" width="9.140625" style="3"/>
    <col min="15868" max="15868" width="67" style="3" customWidth="1"/>
    <col min="15869" max="15869" width="29.7109375" style="3" customWidth="1"/>
    <col min="15870" max="15870" width="20.7109375" style="3" customWidth="1"/>
    <col min="15871" max="15872" width="0" style="3" hidden="1" customWidth="1"/>
    <col min="15873" max="16123" width="9.140625" style="3"/>
    <col min="16124" max="16124" width="67" style="3" customWidth="1"/>
    <col min="16125" max="16125" width="29.7109375" style="3" customWidth="1"/>
    <col min="16126" max="16126" width="20.7109375" style="3" customWidth="1"/>
    <col min="16127" max="16128" width="0" style="3" hidden="1" customWidth="1"/>
    <col min="16129" max="16384" width="9.140625" style="3"/>
  </cols>
  <sheetData>
    <row r="1" spans="1:15" s="1" customFormat="1" ht="15.75" x14ac:dyDescent="0.25">
      <c r="D1" s="47"/>
      <c r="G1" s="2"/>
      <c r="I1" s="2"/>
      <c r="K1" s="2"/>
      <c r="M1" s="2"/>
      <c r="O1" s="2"/>
    </row>
    <row r="3" spans="1:15" x14ac:dyDescent="0.25">
      <c r="A3" s="57" t="s">
        <v>115</v>
      </c>
      <c r="B3" s="58"/>
      <c r="C3" s="58"/>
    </row>
    <row r="4" spans="1:15" ht="7.5" customHeight="1" x14ac:dyDescent="0.25">
      <c r="A4" s="45"/>
      <c r="B4" s="45"/>
      <c r="C4" s="45"/>
    </row>
    <row r="5" spans="1:15" ht="18" customHeight="1" x14ac:dyDescent="0.25">
      <c r="A5" s="38"/>
      <c r="B5" s="38"/>
      <c r="C5" s="46"/>
      <c r="D5" s="46" t="s">
        <v>125</v>
      </c>
      <c r="E5" s="48" t="s">
        <v>116</v>
      </c>
    </row>
    <row r="6" spans="1:15" ht="15" customHeight="1" x14ac:dyDescent="0.25">
      <c r="A6" s="60" t="s">
        <v>2</v>
      </c>
      <c r="B6" s="61" t="s">
        <v>3</v>
      </c>
      <c r="C6" s="62" t="s">
        <v>124</v>
      </c>
      <c r="D6" s="62" t="s">
        <v>137</v>
      </c>
      <c r="E6" s="59" t="s">
        <v>121</v>
      </c>
      <c r="F6" s="62" t="s">
        <v>4</v>
      </c>
      <c r="G6" s="59"/>
      <c r="H6" s="62" t="s">
        <v>5</v>
      </c>
      <c r="I6" s="59"/>
      <c r="J6" s="62" t="s">
        <v>6</v>
      </c>
      <c r="K6" s="59"/>
      <c r="L6" s="62" t="s">
        <v>7</v>
      </c>
      <c r="M6" s="59"/>
      <c r="N6" s="62" t="s">
        <v>8</v>
      </c>
      <c r="O6" s="59" t="s">
        <v>9</v>
      </c>
    </row>
    <row r="7" spans="1:15" ht="28.5" customHeight="1" x14ac:dyDescent="0.25">
      <c r="A7" s="60"/>
      <c r="B7" s="61"/>
      <c r="C7" s="63"/>
      <c r="D7" s="63"/>
      <c r="E7" s="59"/>
      <c r="F7" s="63"/>
      <c r="G7" s="59"/>
      <c r="H7" s="63"/>
      <c r="I7" s="59"/>
      <c r="J7" s="63"/>
      <c r="K7" s="59"/>
      <c r="L7" s="63"/>
      <c r="M7" s="59"/>
      <c r="N7" s="63"/>
      <c r="O7" s="59"/>
    </row>
    <row r="8" spans="1:15" s="8" customFormat="1" x14ac:dyDescent="0.25">
      <c r="A8" s="4">
        <v>1</v>
      </c>
      <c r="B8" s="5">
        <v>2</v>
      </c>
      <c r="C8" s="6" t="s">
        <v>10</v>
      </c>
      <c r="D8" s="7">
        <v>4</v>
      </c>
      <c r="E8" s="6" t="s">
        <v>10</v>
      </c>
      <c r="F8" s="7"/>
      <c r="G8" s="6" t="s">
        <v>10</v>
      </c>
      <c r="H8" s="7"/>
      <c r="I8" s="6" t="s">
        <v>10</v>
      </c>
      <c r="J8" s="7"/>
      <c r="K8" s="6" t="s">
        <v>10</v>
      </c>
      <c r="L8" s="7">
        <v>4</v>
      </c>
      <c r="M8" s="6" t="s">
        <v>11</v>
      </c>
      <c r="N8" s="7">
        <v>4</v>
      </c>
      <c r="O8" s="6" t="s">
        <v>11</v>
      </c>
    </row>
    <row r="9" spans="1:15" ht="28.5" x14ac:dyDescent="0.25">
      <c r="A9" s="9" t="s">
        <v>12</v>
      </c>
      <c r="B9" s="10" t="s">
        <v>13</v>
      </c>
      <c r="C9" s="41">
        <f>SUM(C10+C15+C20)</f>
        <v>57182</v>
      </c>
      <c r="D9" s="41">
        <f>SUM(D10+D15+D20)</f>
        <v>0</v>
      </c>
      <c r="E9" s="49">
        <f t="shared" ref="E9:E61" si="0">SUM(C9+D9)</f>
        <v>57182</v>
      </c>
      <c r="F9" s="11">
        <f>SUM(F10+F15+F20)</f>
        <v>0</v>
      </c>
      <c r="G9" s="12">
        <f>SUM(E9:F9)</f>
        <v>57182</v>
      </c>
      <c r="H9" s="11">
        <f>SUM(H10+H15+H20)</f>
        <v>0</v>
      </c>
      <c r="I9" s="12">
        <f>SUM(G9:H9)</f>
        <v>57182</v>
      </c>
      <c r="J9" s="11">
        <f>SUM(J10+J15+J20)</f>
        <v>0</v>
      </c>
      <c r="K9" s="12">
        <f>SUM(I9:J9)</f>
        <v>57182</v>
      </c>
      <c r="L9" s="11">
        <f>SUM(L10+L15+L20)</f>
        <v>0</v>
      </c>
      <c r="M9" s="12">
        <f>SUM(K9:L9)</f>
        <v>57182</v>
      </c>
      <c r="N9" s="11">
        <f>SUM(N10+N15+N20)</f>
        <v>0</v>
      </c>
      <c r="O9" s="12">
        <f>SUM(M9:N9)</f>
        <v>57182</v>
      </c>
    </row>
    <row r="10" spans="1:15" ht="42.75" x14ac:dyDescent="0.25">
      <c r="A10" s="9" t="s">
        <v>14</v>
      </c>
      <c r="B10" s="10" t="s">
        <v>15</v>
      </c>
      <c r="C10" s="41">
        <f>C12</f>
        <v>0</v>
      </c>
      <c r="D10" s="41">
        <f>D12</f>
        <v>0</v>
      </c>
      <c r="E10" s="12">
        <f t="shared" si="0"/>
        <v>0</v>
      </c>
      <c r="F10" s="11">
        <f>F12</f>
        <v>0</v>
      </c>
      <c r="G10" s="12">
        <f t="shared" ref="G10:G61" si="1">SUM(E10:F10)</f>
        <v>0</v>
      </c>
      <c r="H10" s="11">
        <f>H12</f>
        <v>0</v>
      </c>
      <c r="I10" s="12">
        <f t="shared" ref="I10:I61" si="2">SUM(G10:H10)</f>
        <v>0</v>
      </c>
      <c r="J10" s="11">
        <f>J12</f>
        <v>0</v>
      </c>
      <c r="K10" s="12">
        <f t="shared" ref="K10:K61" si="3">SUM(I10:J10)</f>
        <v>0</v>
      </c>
      <c r="L10" s="11">
        <f>L12</f>
        <v>0</v>
      </c>
      <c r="M10" s="12">
        <f t="shared" ref="M10:M61" si="4">SUM(K10:L10)</f>
        <v>0</v>
      </c>
      <c r="N10" s="11">
        <f>N12</f>
        <v>0</v>
      </c>
      <c r="O10" s="12">
        <f t="shared" ref="O10:O61" si="5">SUM(M10:N10)</f>
        <v>0</v>
      </c>
    </row>
    <row r="11" spans="1:15" ht="45" x14ac:dyDescent="0.25">
      <c r="A11" s="13" t="s">
        <v>16</v>
      </c>
      <c r="B11" s="14" t="s">
        <v>17</v>
      </c>
      <c r="C11" s="14" t="s">
        <v>18</v>
      </c>
      <c r="D11" s="53">
        <v>0</v>
      </c>
      <c r="E11" s="12">
        <f t="shared" si="0"/>
        <v>0</v>
      </c>
      <c r="F11" s="15"/>
      <c r="G11" s="12">
        <f t="shared" si="1"/>
        <v>0</v>
      </c>
      <c r="H11" s="15"/>
      <c r="I11" s="12">
        <f t="shared" si="2"/>
        <v>0</v>
      </c>
      <c r="J11" s="15"/>
      <c r="K11" s="12">
        <f t="shared" si="3"/>
        <v>0</v>
      </c>
      <c r="L11" s="16"/>
      <c r="M11" s="12">
        <f t="shared" si="4"/>
        <v>0</v>
      </c>
      <c r="N11" s="16"/>
      <c r="O11" s="12">
        <f t="shared" si="5"/>
        <v>0</v>
      </c>
    </row>
    <row r="12" spans="1:15" ht="45" x14ac:dyDescent="0.25">
      <c r="A12" s="13" t="s">
        <v>19</v>
      </c>
      <c r="B12" s="14" t="s">
        <v>20</v>
      </c>
      <c r="C12" s="42">
        <f>C14</f>
        <v>0</v>
      </c>
      <c r="D12" s="42">
        <f>D14</f>
        <v>0</v>
      </c>
      <c r="E12" s="12">
        <f t="shared" si="0"/>
        <v>0</v>
      </c>
      <c r="F12" s="12">
        <f>F14</f>
        <v>0</v>
      </c>
      <c r="G12" s="12">
        <f t="shared" si="1"/>
        <v>0</v>
      </c>
      <c r="H12" s="12">
        <f>H14</f>
        <v>0</v>
      </c>
      <c r="I12" s="12">
        <f t="shared" si="2"/>
        <v>0</v>
      </c>
      <c r="J12" s="12">
        <f>J14</f>
        <v>0</v>
      </c>
      <c r="K12" s="12">
        <f t="shared" si="3"/>
        <v>0</v>
      </c>
      <c r="L12" s="12">
        <f>L14</f>
        <v>0</v>
      </c>
      <c r="M12" s="12">
        <f t="shared" si="4"/>
        <v>0</v>
      </c>
      <c r="N12" s="12">
        <f>N14</f>
        <v>0</v>
      </c>
      <c r="O12" s="12">
        <f t="shared" si="5"/>
        <v>0</v>
      </c>
    </row>
    <row r="13" spans="1:15" ht="45" x14ac:dyDescent="0.25">
      <c r="A13" s="13" t="s">
        <v>21</v>
      </c>
      <c r="B13" s="14" t="s">
        <v>22</v>
      </c>
      <c r="C13" s="42">
        <f>SUM(C14)</f>
        <v>0</v>
      </c>
      <c r="D13" s="53">
        <v>0</v>
      </c>
      <c r="E13" s="12">
        <f t="shared" si="0"/>
        <v>0</v>
      </c>
      <c r="F13" s="15"/>
      <c r="G13" s="12">
        <f t="shared" si="1"/>
        <v>0</v>
      </c>
      <c r="H13" s="15"/>
      <c r="I13" s="12">
        <f t="shared" si="2"/>
        <v>0</v>
      </c>
      <c r="J13" s="15"/>
      <c r="K13" s="12">
        <f t="shared" si="3"/>
        <v>0</v>
      </c>
      <c r="L13" s="16"/>
      <c r="M13" s="12">
        <f t="shared" si="4"/>
        <v>0</v>
      </c>
      <c r="N13" s="16"/>
      <c r="O13" s="12">
        <f t="shared" si="5"/>
        <v>0</v>
      </c>
    </row>
    <row r="14" spans="1:15" ht="45" x14ac:dyDescent="0.25">
      <c r="A14" s="13" t="s">
        <v>23</v>
      </c>
      <c r="B14" s="14" t="s">
        <v>24</v>
      </c>
      <c r="C14" s="42">
        <v>0</v>
      </c>
      <c r="D14" s="42">
        <v>0</v>
      </c>
      <c r="E14" s="12">
        <f t="shared" si="0"/>
        <v>0</v>
      </c>
      <c r="F14" s="17">
        <v>0</v>
      </c>
      <c r="G14" s="12">
        <f t="shared" si="1"/>
        <v>0</v>
      </c>
      <c r="H14" s="17">
        <v>0</v>
      </c>
      <c r="I14" s="12">
        <f t="shared" si="2"/>
        <v>0</v>
      </c>
      <c r="J14" s="17">
        <v>0</v>
      </c>
      <c r="K14" s="12">
        <f t="shared" si="3"/>
        <v>0</v>
      </c>
      <c r="L14" s="17">
        <v>0</v>
      </c>
      <c r="M14" s="12">
        <f t="shared" si="4"/>
        <v>0</v>
      </c>
      <c r="N14" s="17">
        <v>0</v>
      </c>
      <c r="O14" s="12">
        <f t="shared" si="5"/>
        <v>0</v>
      </c>
    </row>
    <row r="15" spans="1:15" ht="28.5" x14ac:dyDescent="0.25">
      <c r="A15" s="9" t="s">
        <v>25</v>
      </c>
      <c r="B15" s="10" t="s">
        <v>26</v>
      </c>
      <c r="C15" s="41">
        <f>SUM(C16+C18)</f>
        <v>57182</v>
      </c>
      <c r="D15" s="41">
        <f>SUM(D16+D18)</f>
        <v>0</v>
      </c>
      <c r="E15" s="49">
        <f t="shared" si="0"/>
        <v>57182</v>
      </c>
      <c r="F15" s="11">
        <f>SUM(F16+F18)</f>
        <v>0</v>
      </c>
      <c r="G15" s="12">
        <f t="shared" si="1"/>
        <v>57182</v>
      </c>
      <c r="H15" s="11">
        <f>SUM(H16+H18)</f>
        <v>0</v>
      </c>
      <c r="I15" s="12">
        <f t="shared" si="2"/>
        <v>57182</v>
      </c>
      <c r="J15" s="11">
        <f>SUM(J16+J18)</f>
        <v>0</v>
      </c>
      <c r="K15" s="12">
        <f t="shared" si="3"/>
        <v>57182</v>
      </c>
      <c r="L15" s="11">
        <f>SUM(L16+L18)</f>
        <v>0</v>
      </c>
      <c r="M15" s="12">
        <f t="shared" si="4"/>
        <v>57182</v>
      </c>
      <c r="N15" s="11">
        <f>SUM(N16+N18)</f>
        <v>0</v>
      </c>
      <c r="O15" s="12">
        <f t="shared" si="5"/>
        <v>57182</v>
      </c>
    </row>
    <row r="16" spans="1:15" ht="30" x14ac:dyDescent="0.25">
      <c r="A16" s="13" t="s">
        <v>27</v>
      </c>
      <c r="B16" s="14" t="s">
        <v>28</v>
      </c>
      <c r="C16" s="42">
        <f>SUM(C17)</f>
        <v>57182</v>
      </c>
      <c r="D16" s="42">
        <f t="shared" ref="D16:N16" si="6">SUM(D17)</f>
        <v>0</v>
      </c>
      <c r="E16" s="12">
        <f t="shared" si="0"/>
        <v>57182</v>
      </c>
      <c r="F16" s="17">
        <f t="shared" si="6"/>
        <v>0</v>
      </c>
      <c r="G16" s="12">
        <f t="shared" si="1"/>
        <v>57182</v>
      </c>
      <c r="H16" s="17">
        <f t="shared" si="6"/>
        <v>0</v>
      </c>
      <c r="I16" s="12">
        <f t="shared" si="2"/>
        <v>57182</v>
      </c>
      <c r="J16" s="17">
        <f t="shared" si="6"/>
        <v>0</v>
      </c>
      <c r="K16" s="12">
        <f t="shared" si="3"/>
        <v>57182</v>
      </c>
      <c r="L16" s="17">
        <f t="shared" si="6"/>
        <v>0</v>
      </c>
      <c r="M16" s="12">
        <f t="shared" si="4"/>
        <v>57182</v>
      </c>
      <c r="N16" s="17">
        <f t="shared" si="6"/>
        <v>0</v>
      </c>
      <c r="O16" s="12">
        <f t="shared" si="5"/>
        <v>57182</v>
      </c>
    </row>
    <row r="17" spans="1:15" ht="30" x14ac:dyDescent="0.25">
      <c r="A17" s="13" t="s">
        <v>29</v>
      </c>
      <c r="B17" s="14" t="s">
        <v>135</v>
      </c>
      <c r="C17" s="42">
        <v>57182</v>
      </c>
      <c r="D17" s="53">
        <v>0</v>
      </c>
      <c r="E17" s="12">
        <f t="shared" si="0"/>
        <v>57182</v>
      </c>
      <c r="F17" s="15"/>
      <c r="G17" s="12">
        <f t="shared" si="1"/>
        <v>57182</v>
      </c>
      <c r="H17" s="18"/>
      <c r="I17" s="12">
        <f t="shared" si="2"/>
        <v>57182</v>
      </c>
      <c r="J17" s="18"/>
      <c r="K17" s="12">
        <f t="shared" si="3"/>
        <v>57182</v>
      </c>
      <c r="L17" s="16"/>
      <c r="M17" s="12">
        <f t="shared" si="4"/>
        <v>57182</v>
      </c>
      <c r="N17" s="16"/>
      <c r="O17" s="12">
        <f t="shared" si="5"/>
        <v>57182</v>
      </c>
    </row>
    <row r="18" spans="1:15" ht="38.25" customHeight="1" x14ac:dyDescent="0.25">
      <c r="A18" s="36" t="s">
        <v>108</v>
      </c>
      <c r="B18" s="14" t="s">
        <v>30</v>
      </c>
      <c r="C18" s="42">
        <f>SUM(C19)</f>
        <v>0</v>
      </c>
      <c r="D18" s="42">
        <f t="shared" ref="D18:N18" si="7">SUM(D19)</f>
        <v>0</v>
      </c>
      <c r="E18" s="12">
        <f t="shared" si="0"/>
        <v>0</v>
      </c>
      <c r="F18" s="17">
        <f t="shared" si="7"/>
        <v>0</v>
      </c>
      <c r="G18" s="12">
        <f t="shared" si="1"/>
        <v>0</v>
      </c>
      <c r="H18" s="17">
        <f t="shared" si="7"/>
        <v>0</v>
      </c>
      <c r="I18" s="12">
        <f t="shared" si="2"/>
        <v>0</v>
      </c>
      <c r="J18" s="17">
        <f t="shared" si="7"/>
        <v>0</v>
      </c>
      <c r="K18" s="12">
        <f t="shared" si="3"/>
        <v>0</v>
      </c>
      <c r="L18" s="17">
        <f t="shared" si="7"/>
        <v>0</v>
      </c>
      <c r="M18" s="12">
        <f t="shared" si="4"/>
        <v>0</v>
      </c>
      <c r="N18" s="17">
        <f t="shared" si="7"/>
        <v>0</v>
      </c>
      <c r="O18" s="12">
        <f t="shared" si="5"/>
        <v>0</v>
      </c>
    </row>
    <row r="19" spans="1:15" ht="30" x14ac:dyDescent="0.25">
      <c r="A19" s="13" t="s">
        <v>107</v>
      </c>
      <c r="B19" s="14" t="s">
        <v>136</v>
      </c>
      <c r="C19" s="42">
        <v>0</v>
      </c>
      <c r="D19" s="53">
        <v>0</v>
      </c>
      <c r="E19" s="12">
        <f t="shared" si="0"/>
        <v>0</v>
      </c>
      <c r="F19" s="15"/>
      <c r="G19" s="12">
        <f t="shared" si="1"/>
        <v>0</v>
      </c>
      <c r="H19" s="18"/>
      <c r="I19" s="12">
        <f t="shared" si="2"/>
        <v>0</v>
      </c>
      <c r="J19" s="18"/>
      <c r="K19" s="12">
        <f t="shared" si="3"/>
        <v>0</v>
      </c>
      <c r="L19" s="16"/>
      <c r="M19" s="12">
        <f t="shared" si="4"/>
        <v>0</v>
      </c>
      <c r="N19" s="16"/>
      <c r="O19" s="12">
        <f t="shared" si="5"/>
        <v>0</v>
      </c>
    </row>
    <row r="20" spans="1:15" s="22" customFormat="1" ht="28.5" x14ac:dyDescent="0.25">
      <c r="A20" s="19" t="s">
        <v>109</v>
      </c>
      <c r="B20" s="20" t="s">
        <v>31</v>
      </c>
      <c r="C20" s="43">
        <f>C21+C23</f>
        <v>0</v>
      </c>
      <c r="D20" s="43">
        <f>D21+D23</f>
        <v>0</v>
      </c>
      <c r="E20" s="12">
        <f t="shared" si="0"/>
        <v>0</v>
      </c>
      <c r="F20" s="21">
        <f>F21+F23</f>
        <v>0</v>
      </c>
      <c r="G20" s="12">
        <f t="shared" si="1"/>
        <v>0</v>
      </c>
      <c r="H20" s="21">
        <f>H21+H23</f>
        <v>0</v>
      </c>
      <c r="I20" s="12">
        <f t="shared" si="2"/>
        <v>0</v>
      </c>
      <c r="J20" s="21">
        <f>J21+J23</f>
        <v>0</v>
      </c>
      <c r="K20" s="12">
        <f t="shared" si="3"/>
        <v>0</v>
      </c>
      <c r="L20" s="21">
        <f>L21+L23</f>
        <v>0</v>
      </c>
      <c r="M20" s="12">
        <f t="shared" si="4"/>
        <v>0</v>
      </c>
      <c r="N20" s="21">
        <f>N21+N23</f>
        <v>0</v>
      </c>
      <c r="O20" s="12">
        <f t="shared" si="5"/>
        <v>0</v>
      </c>
    </row>
    <row r="21" spans="1:15" s="22" customFormat="1" ht="30" x14ac:dyDescent="0.25">
      <c r="A21" s="23" t="s">
        <v>32</v>
      </c>
      <c r="B21" s="24" t="s">
        <v>33</v>
      </c>
      <c r="C21" s="44">
        <f>C22</f>
        <v>0</v>
      </c>
      <c r="D21" s="44">
        <f t="shared" ref="D21:N21" si="8">D22</f>
        <v>0</v>
      </c>
      <c r="E21" s="12">
        <f t="shared" si="0"/>
        <v>0</v>
      </c>
      <c r="F21" s="25">
        <f t="shared" si="8"/>
        <v>0</v>
      </c>
      <c r="G21" s="12">
        <f t="shared" si="1"/>
        <v>0</v>
      </c>
      <c r="H21" s="25">
        <f t="shared" si="8"/>
        <v>0</v>
      </c>
      <c r="I21" s="12">
        <f t="shared" si="2"/>
        <v>0</v>
      </c>
      <c r="J21" s="25">
        <f t="shared" si="8"/>
        <v>0</v>
      </c>
      <c r="K21" s="12">
        <f t="shared" si="3"/>
        <v>0</v>
      </c>
      <c r="L21" s="25">
        <f t="shared" si="8"/>
        <v>0</v>
      </c>
      <c r="M21" s="12">
        <f t="shared" si="4"/>
        <v>0</v>
      </c>
      <c r="N21" s="25">
        <f t="shared" si="8"/>
        <v>0</v>
      </c>
      <c r="O21" s="12">
        <f t="shared" si="5"/>
        <v>0</v>
      </c>
    </row>
    <row r="22" spans="1:15" s="22" customFormat="1" ht="45" x14ac:dyDescent="0.25">
      <c r="A22" s="23" t="s">
        <v>110</v>
      </c>
      <c r="B22" s="24" t="s">
        <v>134</v>
      </c>
      <c r="C22" s="44">
        <v>0</v>
      </c>
      <c r="D22" s="54">
        <v>0</v>
      </c>
      <c r="E22" s="12">
        <f t="shared" si="0"/>
        <v>0</v>
      </c>
      <c r="F22" s="26"/>
      <c r="G22" s="12">
        <f t="shared" si="1"/>
        <v>0</v>
      </c>
      <c r="H22" s="26"/>
      <c r="I22" s="12">
        <f t="shared" si="2"/>
        <v>0</v>
      </c>
      <c r="J22" s="26"/>
      <c r="K22" s="12">
        <f t="shared" si="3"/>
        <v>0</v>
      </c>
      <c r="L22" s="27"/>
      <c r="M22" s="12">
        <f t="shared" si="4"/>
        <v>0</v>
      </c>
      <c r="N22" s="27"/>
      <c r="O22" s="12">
        <f t="shared" si="5"/>
        <v>0</v>
      </c>
    </row>
    <row r="23" spans="1:15" s="22" customFormat="1" ht="45" x14ac:dyDescent="0.25">
      <c r="A23" s="23" t="s">
        <v>34</v>
      </c>
      <c r="B23" s="24" t="s">
        <v>35</v>
      </c>
      <c r="C23" s="44">
        <f>SUM(C24)</f>
        <v>0</v>
      </c>
      <c r="D23" s="44">
        <f t="shared" ref="D23:N23" si="9">SUM(D24)</f>
        <v>0</v>
      </c>
      <c r="E23" s="12">
        <f t="shared" si="0"/>
        <v>0</v>
      </c>
      <c r="F23" s="25">
        <f t="shared" si="9"/>
        <v>0</v>
      </c>
      <c r="G23" s="12">
        <f t="shared" si="1"/>
        <v>0</v>
      </c>
      <c r="H23" s="25">
        <f t="shared" si="9"/>
        <v>0</v>
      </c>
      <c r="I23" s="12">
        <f t="shared" si="2"/>
        <v>0</v>
      </c>
      <c r="J23" s="25">
        <f t="shared" si="9"/>
        <v>0</v>
      </c>
      <c r="K23" s="12">
        <f t="shared" si="3"/>
        <v>0</v>
      </c>
      <c r="L23" s="25">
        <f t="shared" si="9"/>
        <v>0</v>
      </c>
      <c r="M23" s="12">
        <f t="shared" si="4"/>
        <v>0</v>
      </c>
      <c r="N23" s="25">
        <f t="shared" si="9"/>
        <v>0</v>
      </c>
      <c r="O23" s="12">
        <f t="shared" si="5"/>
        <v>0</v>
      </c>
    </row>
    <row r="24" spans="1:15" s="22" customFormat="1" ht="45" x14ac:dyDescent="0.25">
      <c r="A24" s="23" t="s">
        <v>36</v>
      </c>
      <c r="B24" s="24" t="s">
        <v>133</v>
      </c>
      <c r="C24" s="44">
        <v>0</v>
      </c>
      <c r="D24" s="54">
        <v>0</v>
      </c>
      <c r="E24" s="12">
        <f t="shared" si="0"/>
        <v>0</v>
      </c>
      <c r="F24" s="28"/>
      <c r="G24" s="12">
        <f t="shared" si="1"/>
        <v>0</v>
      </c>
      <c r="H24" s="28"/>
      <c r="I24" s="12">
        <f t="shared" si="2"/>
        <v>0</v>
      </c>
      <c r="J24" s="28"/>
      <c r="K24" s="12">
        <f t="shared" si="3"/>
        <v>0</v>
      </c>
      <c r="L24" s="27"/>
      <c r="M24" s="12">
        <f t="shared" si="4"/>
        <v>0</v>
      </c>
      <c r="N24" s="27"/>
      <c r="O24" s="12">
        <f t="shared" si="5"/>
        <v>0</v>
      </c>
    </row>
    <row r="25" spans="1:15" s="22" customFormat="1" ht="28.5" hidden="1" x14ac:dyDescent="0.25">
      <c r="A25" s="19" t="s">
        <v>37</v>
      </c>
      <c r="B25" s="20" t="s">
        <v>38</v>
      </c>
      <c r="C25" s="43">
        <f>C26+C29+C32</f>
        <v>0</v>
      </c>
      <c r="D25" s="54"/>
      <c r="E25" s="12">
        <f t="shared" si="0"/>
        <v>0</v>
      </c>
      <c r="F25" s="28"/>
      <c r="G25" s="12">
        <f t="shared" si="1"/>
        <v>0</v>
      </c>
      <c r="H25" s="28"/>
      <c r="I25" s="12">
        <f t="shared" si="2"/>
        <v>0</v>
      </c>
      <c r="J25" s="28"/>
      <c r="K25" s="12">
        <f t="shared" si="3"/>
        <v>0</v>
      </c>
      <c r="L25" s="27"/>
      <c r="M25" s="12">
        <f t="shared" si="4"/>
        <v>0</v>
      </c>
      <c r="N25" s="27"/>
      <c r="O25" s="12">
        <f t="shared" si="5"/>
        <v>0</v>
      </c>
    </row>
    <row r="26" spans="1:15" s="22" customFormat="1" ht="30" hidden="1" x14ac:dyDescent="0.25">
      <c r="A26" s="23" t="s">
        <v>39</v>
      </c>
      <c r="B26" s="24" t="s">
        <v>40</v>
      </c>
      <c r="C26" s="44">
        <f>C27</f>
        <v>0</v>
      </c>
      <c r="D26" s="54"/>
      <c r="E26" s="12">
        <f t="shared" si="0"/>
        <v>0</v>
      </c>
      <c r="F26" s="28"/>
      <c r="G26" s="12">
        <f t="shared" si="1"/>
        <v>0</v>
      </c>
      <c r="H26" s="28"/>
      <c r="I26" s="12">
        <f t="shared" si="2"/>
        <v>0</v>
      </c>
      <c r="J26" s="28"/>
      <c r="K26" s="12">
        <f t="shared" si="3"/>
        <v>0</v>
      </c>
      <c r="L26" s="27"/>
      <c r="M26" s="12">
        <f t="shared" si="4"/>
        <v>0</v>
      </c>
      <c r="N26" s="27"/>
      <c r="O26" s="12">
        <f t="shared" si="5"/>
        <v>0</v>
      </c>
    </row>
    <row r="27" spans="1:15" s="22" customFormat="1" ht="30" hidden="1" x14ac:dyDescent="0.25">
      <c r="A27" s="23" t="s">
        <v>41</v>
      </c>
      <c r="B27" s="24" t="s">
        <v>42</v>
      </c>
      <c r="C27" s="44">
        <f>C28</f>
        <v>0</v>
      </c>
      <c r="D27" s="54"/>
      <c r="E27" s="12">
        <f t="shared" si="0"/>
        <v>0</v>
      </c>
      <c r="F27" s="28"/>
      <c r="G27" s="12">
        <f t="shared" si="1"/>
        <v>0</v>
      </c>
      <c r="H27" s="28"/>
      <c r="I27" s="12">
        <f t="shared" si="2"/>
        <v>0</v>
      </c>
      <c r="J27" s="28"/>
      <c r="K27" s="12">
        <f t="shared" si="3"/>
        <v>0</v>
      </c>
      <c r="L27" s="27"/>
      <c r="M27" s="12">
        <f t="shared" si="4"/>
        <v>0</v>
      </c>
      <c r="N27" s="27"/>
      <c r="O27" s="12">
        <f t="shared" si="5"/>
        <v>0</v>
      </c>
    </row>
    <row r="28" spans="1:15" s="22" customFormat="1" ht="45" hidden="1" x14ac:dyDescent="0.25">
      <c r="A28" s="23" t="s">
        <v>43</v>
      </c>
      <c r="B28" s="24" t="s">
        <v>44</v>
      </c>
      <c r="C28" s="44">
        <v>0</v>
      </c>
      <c r="D28" s="54"/>
      <c r="E28" s="12">
        <f t="shared" si="0"/>
        <v>0</v>
      </c>
      <c r="F28" s="28"/>
      <c r="G28" s="12">
        <f t="shared" si="1"/>
        <v>0</v>
      </c>
      <c r="H28" s="28"/>
      <c r="I28" s="12">
        <f t="shared" si="2"/>
        <v>0</v>
      </c>
      <c r="J28" s="28"/>
      <c r="K28" s="12">
        <f t="shared" si="3"/>
        <v>0</v>
      </c>
      <c r="L28" s="27"/>
      <c r="M28" s="12">
        <f t="shared" si="4"/>
        <v>0</v>
      </c>
      <c r="N28" s="27"/>
      <c r="O28" s="12">
        <f t="shared" si="5"/>
        <v>0</v>
      </c>
    </row>
    <row r="29" spans="1:15" s="22" customFormat="1" ht="30" hidden="1" x14ac:dyDescent="0.25">
      <c r="A29" s="23" t="s">
        <v>45</v>
      </c>
      <c r="B29" s="24" t="s">
        <v>46</v>
      </c>
      <c r="C29" s="44">
        <f>C30</f>
        <v>0</v>
      </c>
      <c r="D29" s="54"/>
      <c r="E29" s="12">
        <f t="shared" si="0"/>
        <v>0</v>
      </c>
      <c r="F29" s="28"/>
      <c r="G29" s="12">
        <f t="shared" si="1"/>
        <v>0</v>
      </c>
      <c r="H29" s="28"/>
      <c r="I29" s="12">
        <f t="shared" si="2"/>
        <v>0</v>
      </c>
      <c r="J29" s="28"/>
      <c r="K29" s="12">
        <f t="shared" si="3"/>
        <v>0</v>
      </c>
      <c r="L29" s="27"/>
      <c r="M29" s="12">
        <f t="shared" si="4"/>
        <v>0</v>
      </c>
      <c r="N29" s="27"/>
      <c r="O29" s="12">
        <f t="shared" si="5"/>
        <v>0</v>
      </c>
    </row>
    <row r="30" spans="1:15" s="22" customFormat="1" ht="90" hidden="1" x14ac:dyDescent="0.25">
      <c r="A30" s="23" t="s">
        <v>47</v>
      </c>
      <c r="B30" s="24" t="s">
        <v>48</v>
      </c>
      <c r="C30" s="44">
        <f>C31</f>
        <v>0</v>
      </c>
      <c r="D30" s="54"/>
      <c r="E30" s="12">
        <f t="shared" si="0"/>
        <v>0</v>
      </c>
      <c r="F30" s="28"/>
      <c r="G30" s="12">
        <f t="shared" si="1"/>
        <v>0</v>
      </c>
      <c r="H30" s="28"/>
      <c r="I30" s="12">
        <f t="shared" si="2"/>
        <v>0</v>
      </c>
      <c r="J30" s="28"/>
      <c r="K30" s="12">
        <f t="shared" si="3"/>
        <v>0</v>
      </c>
      <c r="L30" s="27"/>
      <c r="M30" s="12">
        <f t="shared" si="4"/>
        <v>0</v>
      </c>
      <c r="N30" s="27"/>
      <c r="O30" s="12">
        <f t="shared" si="5"/>
        <v>0</v>
      </c>
    </row>
    <row r="31" spans="1:15" s="22" customFormat="1" ht="90" hidden="1" x14ac:dyDescent="0.25">
      <c r="A31" s="23" t="s">
        <v>49</v>
      </c>
      <c r="B31" s="24" t="s">
        <v>50</v>
      </c>
      <c r="C31" s="44">
        <v>0</v>
      </c>
      <c r="D31" s="54"/>
      <c r="E31" s="12">
        <f t="shared" si="0"/>
        <v>0</v>
      </c>
      <c r="F31" s="28"/>
      <c r="G31" s="12">
        <f t="shared" si="1"/>
        <v>0</v>
      </c>
      <c r="H31" s="28"/>
      <c r="I31" s="12">
        <f t="shared" si="2"/>
        <v>0</v>
      </c>
      <c r="J31" s="28"/>
      <c r="K31" s="12">
        <f t="shared" si="3"/>
        <v>0</v>
      </c>
      <c r="L31" s="27"/>
      <c r="M31" s="12">
        <f t="shared" si="4"/>
        <v>0</v>
      </c>
      <c r="N31" s="27"/>
      <c r="O31" s="12">
        <f t="shared" si="5"/>
        <v>0</v>
      </c>
    </row>
    <row r="32" spans="1:15" s="22" customFormat="1" ht="30" hidden="1" x14ac:dyDescent="0.25">
      <c r="A32" s="23" t="s">
        <v>51</v>
      </c>
      <c r="B32" s="24" t="s">
        <v>52</v>
      </c>
      <c r="C32" s="44">
        <f>C33+C38</f>
        <v>0</v>
      </c>
      <c r="D32" s="54"/>
      <c r="E32" s="12">
        <f t="shared" si="0"/>
        <v>0</v>
      </c>
      <c r="F32" s="28"/>
      <c r="G32" s="12">
        <f t="shared" si="1"/>
        <v>0</v>
      </c>
      <c r="H32" s="28"/>
      <c r="I32" s="12">
        <f t="shared" si="2"/>
        <v>0</v>
      </c>
      <c r="J32" s="28"/>
      <c r="K32" s="12">
        <f t="shared" si="3"/>
        <v>0</v>
      </c>
      <c r="L32" s="27"/>
      <c r="M32" s="12">
        <f t="shared" si="4"/>
        <v>0</v>
      </c>
      <c r="N32" s="27"/>
      <c r="O32" s="12">
        <f t="shared" si="5"/>
        <v>0</v>
      </c>
    </row>
    <row r="33" spans="1:15" s="22" customFormat="1" ht="30" hidden="1" x14ac:dyDescent="0.25">
      <c r="A33" s="23" t="s">
        <v>53</v>
      </c>
      <c r="B33" s="24" t="s">
        <v>54</v>
      </c>
      <c r="C33" s="44">
        <f>C34+C36</f>
        <v>0</v>
      </c>
      <c r="D33" s="54"/>
      <c r="E33" s="12">
        <f t="shared" si="0"/>
        <v>0</v>
      </c>
      <c r="F33" s="28"/>
      <c r="G33" s="12">
        <f t="shared" si="1"/>
        <v>0</v>
      </c>
      <c r="H33" s="28"/>
      <c r="I33" s="12">
        <f t="shared" si="2"/>
        <v>0</v>
      </c>
      <c r="J33" s="28"/>
      <c r="K33" s="12">
        <f t="shared" si="3"/>
        <v>0</v>
      </c>
      <c r="L33" s="27"/>
      <c r="M33" s="12">
        <f t="shared" si="4"/>
        <v>0</v>
      </c>
      <c r="N33" s="27"/>
      <c r="O33" s="12">
        <f t="shared" si="5"/>
        <v>0</v>
      </c>
    </row>
    <row r="34" spans="1:15" s="22" customFormat="1" ht="30" hidden="1" x14ac:dyDescent="0.25">
      <c r="A34" s="23" t="s">
        <v>55</v>
      </c>
      <c r="B34" s="24" t="s">
        <v>56</v>
      </c>
      <c r="C34" s="44">
        <f>C35</f>
        <v>0</v>
      </c>
      <c r="D34" s="54"/>
      <c r="E34" s="12">
        <f t="shared" si="0"/>
        <v>0</v>
      </c>
      <c r="F34" s="28"/>
      <c r="G34" s="12">
        <f t="shared" si="1"/>
        <v>0</v>
      </c>
      <c r="H34" s="28"/>
      <c r="I34" s="12">
        <f t="shared" si="2"/>
        <v>0</v>
      </c>
      <c r="J34" s="28"/>
      <c r="K34" s="12">
        <f t="shared" si="3"/>
        <v>0</v>
      </c>
      <c r="L34" s="27"/>
      <c r="M34" s="12">
        <f t="shared" si="4"/>
        <v>0</v>
      </c>
      <c r="N34" s="27"/>
      <c r="O34" s="12">
        <f t="shared" si="5"/>
        <v>0</v>
      </c>
    </row>
    <row r="35" spans="1:15" s="22" customFormat="1" ht="45" hidden="1" x14ac:dyDescent="0.25">
      <c r="A35" s="23" t="s">
        <v>57</v>
      </c>
      <c r="B35" s="24" t="s">
        <v>58</v>
      </c>
      <c r="C35" s="44">
        <v>0</v>
      </c>
      <c r="D35" s="54"/>
      <c r="E35" s="12">
        <f t="shared" si="0"/>
        <v>0</v>
      </c>
      <c r="F35" s="28"/>
      <c r="G35" s="12">
        <f t="shared" si="1"/>
        <v>0</v>
      </c>
      <c r="H35" s="28"/>
      <c r="I35" s="12">
        <f t="shared" si="2"/>
        <v>0</v>
      </c>
      <c r="J35" s="28"/>
      <c r="K35" s="12">
        <f t="shared" si="3"/>
        <v>0</v>
      </c>
      <c r="L35" s="27"/>
      <c r="M35" s="12">
        <f t="shared" si="4"/>
        <v>0</v>
      </c>
      <c r="N35" s="27"/>
      <c r="O35" s="12">
        <f t="shared" si="5"/>
        <v>0</v>
      </c>
    </row>
    <row r="36" spans="1:15" s="22" customFormat="1" ht="45" hidden="1" x14ac:dyDescent="0.25">
      <c r="A36" s="23" t="s">
        <v>59</v>
      </c>
      <c r="B36" s="24" t="s">
        <v>60</v>
      </c>
      <c r="C36" s="44">
        <f>C37</f>
        <v>0</v>
      </c>
      <c r="D36" s="54"/>
      <c r="E36" s="12">
        <f t="shared" si="0"/>
        <v>0</v>
      </c>
      <c r="F36" s="28"/>
      <c r="G36" s="12">
        <f t="shared" si="1"/>
        <v>0</v>
      </c>
      <c r="H36" s="28"/>
      <c r="I36" s="12">
        <f t="shared" si="2"/>
        <v>0</v>
      </c>
      <c r="J36" s="28"/>
      <c r="K36" s="12">
        <f t="shared" si="3"/>
        <v>0</v>
      </c>
      <c r="L36" s="27"/>
      <c r="M36" s="12">
        <f t="shared" si="4"/>
        <v>0</v>
      </c>
      <c r="N36" s="27"/>
      <c r="O36" s="12">
        <f t="shared" si="5"/>
        <v>0</v>
      </c>
    </row>
    <row r="37" spans="1:15" s="22" customFormat="1" ht="60" hidden="1" x14ac:dyDescent="0.25">
      <c r="A37" s="23" t="s">
        <v>61</v>
      </c>
      <c r="B37" s="24" t="s">
        <v>62</v>
      </c>
      <c r="C37" s="44">
        <v>0</v>
      </c>
      <c r="D37" s="54"/>
      <c r="E37" s="12">
        <f t="shared" si="0"/>
        <v>0</v>
      </c>
      <c r="F37" s="28"/>
      <c r="G37" s="12">
        <f t="shared" si="1"/>
        <v>0</v>
      </c>
      <c r="H37" s="28"/>
      <c r="I37" s="12">
        <f t="shared" si="2"/>
        <v>0</v>
      </c>
      <c r="J37" s="28"/>
      <c r="K37" s="12">
        <f t="shared" si="3"/>
        <v>0</v>
      </c>
      <c r="L37" s="27"/>
      <c r="M37" s="12">
        <f t="shared" si="4"/>
        <v>0</v>
      </c>
      <c r="N37" s="27"/>
      <c r="O37" s="12">
        <f t="shared" si="5"/>
        <v>0</v>
      </c>
    </row>
    <row r="38" spans="1:15" s="22" customFormat="1" ht="30" hidden="1" x14ac:dyDescent="0.25">
      <c r="A38" s="23" t="s">
        <v>63</v>
      </c>
      <c r="B38" s="24" t="s">
        <v>64</v>
      </c>
      <c r="C38" s="44">
        <f>C39</f>
        <v>0</v>
      </c>
      <c r="D38" s="54"/>
      <c r="E38" s="12">
        <f t="shared" si="0"/>
        <v>0</v>
      </c>
      <c r="F38" s="28"/>
      <c r="G38" s="12">
        <f t="shared" si="1"/>
        <v>0</v>
      </c>
      <c r="H38" s="28"/>
      <c r="I38" s="12">
        <f t="shared" si="2"/>
        <v>0</v>
      </c>
      <c r="J38" s="28"/>
      <c r="K38" s="12">
        <f t="shared" si="3"/>
        <v>0</v>
      </c>
      <c r="L38" s="27"/>
      <c r="M38" s="12">
        <f t="shared" si="4"/>
        <v>0</v>
      </c>
      <c r="N38" s="27"/>
      <c r="O38" s="12">
        <f t="shared" si="5"/>
        <v>0</v>
      </c>
    </row>
    <row r="39" spans="1:15" s="22" customFormat="1" ht="30" hidden="1" x14ac:dyDescent="0.25">
      <c r="A39" s="23" t="s">
        <v>65</v>
      </c>
      <c r="B39" s="24" t="s">
        <v>66</v>
      </c>
      <c r="C39" s="44">
        <f>C40</f>
        <v>0</v>
      </c>
      <c r="D39" s="54"/>
      <c r="E39" s="12">
        <f t="shared" si="0"/>
        <v>0</v>
      </c>
      <c r="F39" s="28"/>
      <c r="G39" s="12">
        <f t="shared" si="1"/>
        <v>0</v>
      </c>
      <c r="H39" s="28"/>
      <c r="I39" s="12">
        <f t="shared" si="2"/>
        <v>0</v>
      </c>
      <c r="J39" s="28"/>
      <c r="K39" s="12">
        <f t="shared" si="3"/>
        <v>0</v>
      </c>
      <c r="L39" s="27"/>
      <c r="M39" s="12">
        <f t="shared" si="4"/>
        <v>0</v>
      </c>
      <c r="N39" s="27"/>
      <c r="O39" s="12">
        <f t="shared" si="5"/>
        <v>0</v>
      </c>
    </row>
    <row r="40" spans="1:15" s="22" customFormat="1" ht="60" hidden="1" x14ac:dyDescent="0.25">
      <c r="A40" s="23" t="s">
        <v>67</v>
      </c>
      <c r="B40" s="24" t="s">
        <v>68</v>
      </c>
      <c r="C40" s="44">
        <v>0</v>
      </c>
      <c r="D40" s="54"/>
      <c r="E40" s="12">
        <f t="shared" si="0"/>
        <v>0</v>
      </c>
      <c r="F40" s="28"/>
      <c r="G40" s="12">
        <f t="shared" si="1"/>
        <v>0</v>
      </c>
      <c r="H40" s="28"/>
      <c r="I40" s="12">
        <f t="shared" si="2"/>
        <v>0</v>
      </c>
      <c r="J40" s="28"/>
      <c r="K40" s="12">
        <f t="shared" si="3"/>
        <v>0</v>
      </c>
      <c r="L40" s="27"/>
      <c r="M40" s="12">
        <f t="shared" si="4"/>
        <v>0</v>
      </c>
      <c r="N40" s="27"/>
      <c r="O40" s="12">
        <f t="shared" si="5"/>
        <v>0</v>
      </c>
    </row>
    <row r="41" spans="1:15" s="22" customFormat="1" ht="30" hidden="1" x14ac:dyDescent="0.25">
      <c r="A41" s="23" t="s">
        <v>69</v>
      </c>
      <c r="B41" s="24" t="s">
        <v>70</v>
      </c>
      <c r="C41" s="44">
        <v>0</v>
      </c>
      <c r="D41" s="54"/>
      <c r="E41" s="12">
        <f t="shared" si="0"/>
        <v>0</v>
      </c>
      <c r="F41" s="28"/>
      <c r="G41" s="12">
        <f t="shared" si="1"/>
        <v>0</v>
      </c>
      <c r="H41" s="28"/>
      <c r="I41" s="12">
        <f t="shared" si="2"/>
        <v>0</v>
      </c>
      <c r="J41" s="28"/>
      <c r="K41" s="12">
        <f t="shared" si="3"/>
        <v>0</v>
      </c>
      <c r="L41" s="27"/>
      <c r="M41" s="12">
        <f t="shared" si="4"/>
        <v>0</v>
      </c>
      <c r="N41" s="27"/>
      <c r="O41" s="12">
        <f t="shared" si="5"/>
        <v>0</v>
      </c>
    </row>
    <row r="42" spans="1:15" s="22" customFormat="1" ht="30" hidden="1" x14ac:dyDescent="0.25">
      <c r="A42" s="23" t="s">
        <v>71</v>
      </c>
      <c r="B42" s="24" t="s">
        <v>72</v>
      </c>
      <c r="C42" s="44">
        <v>0</v>
      </c>
      <c r="D42" s="54"/>
      <c r="E42" s="12">
        <f t="shared" si="0"/>
        <v>0</v>
      </c>
      <c r="F42" s="28"/>
      <c r="G42" s="12">
        <f t="shared" si="1"/>
        <v>0</v>
      </c>
      <c r="H42" s="28"/>
      <c r="I42" s="12">
        <f t="shared" si="2"/>
        <v>0</v>
      </c>
      <c r="J42" s="28"/>
      <c r="K42" s="12">
        <f t="shared" si="3"/>
        <v>0</v>
      </c>
      <c r="L42" s="27"/>
      <c r="M42" s="12">
        <f t="shared" si="4"/>
        <v>0</v>
      </c>
      <c r="N42" s="27"/>
      <c r="O42" s="12">
        <f t="shared" si="5"/>
        <v>0</v>
      </c>
    </row>
    <row r="43" spans="1:15" s="22" customFormat="1" ht="30" hidden="1" x14ac:dyDescent="0.25">
      <c r="A43" s="23" t="s">
        <v>73</v>
      </c>
      <c r="B43" s="24" t="s">
        <v>74</v>
      </c>
      <c r="C43" s="44">
        <v>0</v>
      </c>
      <c r="D43" s="54"/>
      <c r="E43" s="12">
        <f t="shared" si="0"/>
        <v>0</v>
      </c>
      <c r="F43" s="28"/>
      <c r="G43" s="12">
        <f t="shared" si="1"/>
        <v>0</v>
      </c>
      <c r="H43" s="28"/>
      <c r="I43" s="12">
        <f t="shared" si="2"/>
        <v>0</v>
      </c>
      <c r="J43" s="28"/>
      <c r="K43" s="12">
        <f t="shared" si="3"/>
        <v>0</v>
      </c>
      <c r="L43" s="27"/>
      <c r="M43" s="12">
        <f t="shared" si="4"/>
        <v>0</v>
      </c>
      <c r="N43" s="27"/>
      <c r="O43" s="12">
        <f t="shared" si="5"/>
        <v>0</v>
      </c>
    </row>
    <row r="44" spans="1:15" s="22" customFormat="1" ht="28.5" x14ac:dyDescent="0.25">
      <c r="A44" s="19" t="s">
        <v>75</v>
      </c>
      <c r="B44" s="20" t="s">
        <v>76</v>
      </c>
      <c r="C44" s="43">
        <f>SUM(C45+C52)</f>
        <v>90583.799999999814</v>
      </c>
      <c r="D44" s="43">
        <f>SUM(D45+D52)</f>
        <v>-101464.70000000019</v>
      </c>
      <c r="E44" s="49">
        <f t="shared" si="0"/>
        <v>-10880.900000000373</v>
      </c>
      <c r="F44" s="21">
        <f>SUM(F45+F52)</f>
        <v>0</v>
      </c>
      <c r="G44" s="12">
        <f t="shared" si="1"/>
        <v>-10880.900000000373</v>
      </c>
      <c r="H44" s="21">
        <f>SUM(H45+H52)</f>
        <v>0</v>
      </c>
      <c r="I44" s="12">
        <f t="shared" si="2"/>
        <v>-10880.900000000373</v>
      </c>
      <c r="J44" s="21">
        <f>SUM(J45+J52)</f>
        <v>0</v>
      </c>
      <c r="K44" s="12">
        <f t="shared" si="3"/>
        <v>-10880.900000000373</v>
      </c>
      <c r="L44" s="21">
        <f>SUM(L45+L52)</f>
        <v>0</v>
      </c>
      <c r="M44" s="12">
        <f t="shared" si="4"/>
        <v>-10880.900000000373</v>
      </c>
      <c r="N44" s="21">
        <f>SUM(N45+N52)</f>
        <v>0</v>
      </c>
      <c r="O44" s="12">
        <f t="shared" si="5"/>
        <v>-10880.900000000373</v>
      </c>
    </row>
    <row r="45" spans="1:15" s="22" customFormat="1" x14ac:dyDescent="0.25">
      <c r="A45" s="23" t="s">
        <v>77</v>
      </c>
      <c r="B45" s="24" t="s">
        <v>78</v>
      </c>
      <c r="C45" s="44">
        <f>C49+C46</f>
        <v>-4092707.2</v>
      </c>
      <c r="D45" s="44">
        <f>D49+D46</f>
        <v>-2695804.5</v>
      </c>
      <c r="E45" s="12">
        <f t="shared" si="0"/>
        <v>-6788511.7000000002</v>
      </c>
      <c r="F45" s="25">
        <f>F49+F46</f>
        <v>0</v>
      </c>
      <c r="G45" s="12">
        <f t="shared" si="1"/>
        <v>-6788511.7000000002</v>
      </c>
      <c r="H45" s="25">
        <f>H49+H46</f>
        <v>0</v>
      </c>
      <c r="I45" s="12">
        <f t="shared" si="2"/>
        <v>-6788511.7000000002</v>
      </c>
      <c r="J45" s="25">
        <f>J49+J46</f>
        <v>0</v>
      </c>
      <c r="K45" s="12">
        <f t="shared" si="3"/>
        <v>-6788511.7000000002</v>
      </c>
      <c r="L45" s="25">
        <f>L49+L46</f>
        <v>0</v>
      </c>
      <c r="M45" s="12">
        <f t="shared" si="4"/>
        <v>-6788511.7000000002</v>
      </c>
      <c r="N45" s="25">
        <f>N49+N46</f>
        <v>0</v>
      </c>
      <c r="O45" s="12">
        <f t="shared" si="5"/>
        <v>-6788511.7000000002</v>
      </c>
    </row>
    <row r="46" spans="1:15" s="22" customFormat="1" x14ac:dyDescent="0.25">
      <c r="A46" s="23" t="s">
        <v>79</v>
      </c>
      <c r="B46" s="24" t="s">
        <v>80</v>
      </c>
      <c r="C46" s="44">
        <f>C47</f>
        <v>0</v>
      </c>
      <c r="D46" s="44">
        <f t="shared" ref="D46:N47" si="10">D47</f>
        <v>0</v>
      </c>
      <c r="E46" s="12">
        <f t="shared" si="0"/>
        <v>0</v>
      </c>
      <c r="F46" s="25">
        <f t="shared" si="10"/>
        <v>0</v>
      </c>
      <c r="G46" s="12">
        <f t="shared" si="1"/>
        <v>0</v>
      </c>
      <c r="H46" s="25">
        <f t="shared" si="10"/>
        <v>0</v>
      </c>
      <c r="I46" s="12">
        <f t="shared" si="2"/>
        <v>0</v>
      </c>
      <c r="J46" s="25">
        <f t="shared" si="10"/>
        <v>0</v>
      </c>
      <c r="K46" s="12">
        <f t="shared" si="3"/>
        <v>0</v>
      </c>
      <c r="L46" s="25">
        <f t="shared" si="10"/>
        <v>0</v>
      </c>
      <c r="M46" s="12">
        <f t="shared" si="4"/>
        <v>0</v>
      </c>
      <c r="N46" s="25">
        <f t="shared" si="10"/>
        <v>0</v>
      </c>
      <c r="O46" s="12">
        <f t="shared" si="5"/>
        <v>0</v>
      </c>
    </row>
    <row r="47" spans="1:15" s="22" customFormat="1" ht="30" x14ac:dyDescent="0.25">
      <c r="A47" s="23" t="s">
        <v>81</v>
      </c>
      <c r="B47" s="24" t="s">
        <v>82</v>
      </c>
      <c r="C47" s="44">
        <f>C48</f>
        <v>0</v>
      </c>
      <c r="D47" s="44">
        <f t="shared" si="10"/>
        <v>0</v>
      </c>
      <c r="E47" s="12">
        <f t="shared" si="0"/>
        <v>0</v>
      </c>
      <c r="F47" s="25">
        <f t="shared" si="10"/>
        <v>0</v>
      </c>
      <c r="G47" s="12">
        <f t="shared" si="1"/>
        <v>0</v>
      </c>
      <c r="H47" s="25">
        <f t="shared" si="10"/>
        <v>0</v>
      </c>
      <c r="I47" s="12">
        <f t="shared" si="2"/>
        <v>0</v>
      </c>
      <c r="J47" s="25">
        <f t="shared" si="10"/>
        <v>0</v>
      </c>
      <c r="K47" s="12">
        <f t="shared" si="3"/>
        <v>0</v>
      </c>
      <c r="L47" s="25">
        <f t="shared" si="10"/>
        <v>0</v>
      </c>
      <c r="M47" s="12">
        <f t="shared" si="4"/>
        <v>0</v>
      </c>
      <c r="N47" s="25">
        <f t="shared" si="10"/>
        <v>0</v>
      </c>
      <c r="O47" s="12">
        <f t="shared" si="5"/>
        <v>0</v>
      </c>
    </row>
    <row r="48" spans="1:15" s="22" customFormat="1" ht="30" x14ac:dyDescent="0.25">
      <c r="A48" s="23" t="s">
        <v>111</v>
      </c>
      <c r="B48" s="24" t="s">
        <v>83</v>
      </c>
      <c r="C48" s="44">
        <v>0</v>
      </c>
      <c r="D48" s="54">
        <v>0</v>
      </c>
      <c r="E48" s="12">
        <f t="shared" si="0"/>
        <v>0</v>
      </c>
      <c r="F48" s="28"/>
      <c r="G48" s="12">
        <f t="shared" si="1"/>
        <v>0</v>
      </c>
      <c r="H48" s="28"/>
      <c r="I48" s="12">
        <f t="shared" si="2"/>
        <v>0</v>
      </c>
      <c r="J48" s="28"/>
      <c r="K48" s="12">
        <f t="shared" si="3"/>
        <v>0</v>
      </c>
      <c r="L48" s="27"/>
      <c r="M48" s="12">
        <f t="shared" si="4"/>
        <v>0</v>
      </c>
      <c r="N48" s="27"/>
      <c r="O48" s="12">
        <f t="shared" si="5"/>
        <v>0</v>
      </c>
    </row>
    <row r="49" spans="1:17" s="22" customFormat="1" x14ac:dyDescent="0.25">
      <c r="A49" s="23" t="s">
        <v>84</v>
      </c>
      <c r="B49" s="24" t="s">
        <v>126</v>
      </c>
      <c r="C49" s="44">
        <f>C50</f>
        <v>-4092707.2</v>
      </c>
      <c r="D49" s="44">
        <f t="shared" ref="D49:N50" si="11">D50</f>
        <v>-2695804.5</v>
      </c>
      <c r="E49" s="12">
        <f t="shared" si="0"/>
        <v>-6788511.7000000002</v>
      </c>
      <c r="F49" s="29">
        <f t="shared" si="11"/>
        <v>0</v>
      </c>
      <c r="G49" s="12">
        <f t="shared" si="1"/>
        <v>-6788511.7000000002</v>
      </c>
      <c r="H49" s="29">
        <f t="shared" si="11"/>
        <v>0</v>
      </c>
      <c r="I49" s="12">
        <f t="shared" si="2"/>
        <v>-6788511.7000000002</v>
      </c>
      <c r="J49" s="29">
        <f t="shared" si="11"/>
        <v>0</v>
      </c>
      <c r="K49" s="12">
        <f t="shared" si="3"/>
        <v>-6788511.7000000002</v>
      </c>
      <c r="L49" s="25">
        <f t="shared" si="11"/>
        <v>0</v>
      </c>
      <c r="M49" s="12">
        <f t="shared" si="4"/>
        <v>-6788511.7000000002</v>
      </c>
      <c r="N49" s="25">
        <f t="shared" si="11"/>
        <v>0</v>
      </c>
      <c r="O49" s="12">
        <f t="shared" si="5"/>
        <v>-6788511.7000000002</v>
      </c>
      <c r="P49" s="56"/>
    </row>
    <row r="50" spans="1:17" s="22" customFormat="1" x14ac:dyDescent="0.25">
      <c r="A50" s="23" t="s">
        <v>85</v>
      </c>
      <c r="B50" s="24" t="s">
        <v>127</v>
      </c>
      <c r="C50" s="44">
        <f>C51</f>
        <v>-4092707.2</v>
      </c>
      <c r="D50" s="44">
        <f t="shared" si="11"/>
        <v>-2695804.5</v>
      </c>
      <c r="E50" s="12">
        <f t="shared" si="0"/>
        <v>-6788511.7000000002</v>
      </c>
      <c r="F50" s="29">
        <f t="shared" si="11"/>
        <v>0</v>
      </c>
      <c r="G50" s="12">
        <f t="shared" si="1"/>
        <v>-6788511.7000000002</v>
      </c>
      <c r="H50" s="29">
        <f t="shared" si="11"/>
        <v>0</v>
      </c>
      <c r="I50" s="12">
        <f t="shared" si="2"/>
        <v>-6788511.7000000002</v>
      </c>
      <c r="J50" s="29">
        <f t="shared" si="11"/>
        <v>0</v>
      </c>
      <c r="K50" s="12">
        <f t="shared" si="3"/>
        <v>-6788511.7000000002</v>
      </c>
      <c r="L50" s="25">
        <f t="shared" si="11"/>
        <v>0</v>
      </c>
      <c r="M50" s="12">
        <f t="shared" si="4"/>
        <v>-6788511.7000000002</v>
      </c>
      <c r="N50" s="25">
        <f t="shared" si="11"/>
        <v>0</v>
      </c>
      <c r="O50" s="12">
        <f t="shared" si="5"/>
        <v>-6788511.7000000002</v>
      </c>
      <c r="P50" s="56"/>
    </row>
    <row r="51" spans="1:17" s="22" customFormat="1" ht="30" x14ac:dyDescent="0.25">
      <c r="A51" s="23" t="s">
        <v>86</v>
      </c>
      <c r="B51" s="24" t="s">
        <v>128</v>
      </c>
      <c r="C51" s="44">
        <v>-4092707.2</v>
      </c>
      <c r="D51" s="54">
        <v>-2695804.5</v>
      </c>
      <c r="E51" s="12">
        <f t="shared" si="0"/>
        <v>-6788511.7000000002</v>
      </c>
      <c r="F51" s="26"/>
      <c r="G51" s="12">
        <f t="shared" si="1"/>
        <v>-6788511.7000000002</v>
      </c>
      <c r="H51" s="26"/>
      <c r="I51" s="12">
        <f t="shared" si="2"/>
        <v>-6788511.7000000002</v>
      </c>
      <c r="J51" s="26"/>
      <c r="K51" s="12">
        <f t="shared" si="3"/>
        <v>-6788511.7000000002</v>
      </c>
      <c r="L51" s="27"/>
      <c r="M51" s="12">
        <f t="shared" si="4"/>
        <v>-6788511.7000000002</v>
      </c>
      <c r="N51" s="27"/>
      <c r="O51" s="12">
        <f t="shared" si="5"/>
        <v>-6788511.7000000002</v>
      </c>
      <c r="P51" s="56"/>
      <c r="Q51" s="55"/>
    </row>
    <row r="52" spans="1:17" s="22" customFormat="1" x14ac:dyDescent="0.25">
      <c r="A52" s="23" t="s">
        <v>87</v>
      </c>
      <c r="B52" s="24" t="s">
        <v>88</v>
      </c>
      <c r="C52" s="44">
        <f>C53+C56</f>
        <v>4183291</v>
      </c>
      <c r="D52" s="44">
        <f>D53+D56</f>
        <v>2594339.7999999998</v>
      </c>
      <c r="E52" s="12">
        <f t="shared" si="0"/>
        <v>6777630.7999999998</v>
      </c>
      <c r="F52" s="29">
        <f>SUM(F553+F56)</f>
        <v>0</v>
      </c>
      <c r="G52" s="12">
        <f t="shared" si="1"/>
        <v>6777630.7999999998</v>
      </c>
      <c r="H52" s="29">
        <f>SUM(H553+H56)</f>
        <v>0</v>
      </c>
      <c r="I52" s="12">
        <f t="shared" si="2"/>
        <v>6777630.7999999998</v>
      </c>
      <c r="J52" s="29">
        <f>SUM(J553+J56)</f>
        <v>0</v>
      </c>
      <c r="K52" s="12">
        <f t="shared" si="3"/>
        <v>6777630.7999999998</v>
      </c>
      <c r="L52" s="25">
        <f>SUM(L553+L56)</f>
        <v>0</v>
      </c>
      <c r="M52" s="12">
        <f t="shared" si="4"/>
        <v>6777630.7999999998</v>
      </c>
      <c r="N52" s="25">
        <f>SUM(N553+N56)</f>
        <v>0</v>
      </c>
      <c r="O52" s="12">
        <f t="shared" si="5"/>
        <v>6777630.7999999998</v>
      </c>
      <c r="P52" s="56"/>
    </row>
    <row r="53" spans="1:17" s="22" customFormat="1" hidden="1" x14ac:dyDescent="0.25">
      <c r="A53" s="23" t="s">
        <v>89</v>
      </c>
      <c r="B53" s="24" t="s">
        <v>90</v>
      </c>
      <c r="C53" s="44">
        <f>C54</f>
        <v>0</v>
      </c>
      <c r="D53" s="44">
        <f t="shared" ref="D53:N54" si="12">D54</f>
        <v>0</v>
      </c>
      <c r="E53" s="12">
        <f t="shared" si="0"/>
        <v>0</v>
      </c>
      <c r="F53" s="29">
        <f t="shared" si="12"/>
        <v>0</v>
      </c>
      <c r="G53" s="12">
        <f t="shared" si="1"/>
        <v>0</v>
      </c>
      <c r="H53" s="29">
        <f t="shared" si="12"/>
        <v>0</v>
      </c>
      <c r="I53" s="12">
        <f t="shared" si="2"/>
        <v>0</v>
      </c>
      <c r="J53" s="29">
        <f t="shared" si="12"/>
        <v>0</v>
      </c>
      <c r="K53" s="12">
        <f t="shared" si="3"/>
        <v>0</v>
      </c>
      <c r="L53" s="25">
        <f t="shared" si="12"/>
        <v>0</v>
      </c>
      <c r="M53" s="12">
        <f t="shared" si="4"/>
        <v>0</v>
      </c>
      <c r="N53" s="25">
        <f t="shared" si="12"/>
        <v>0</v>
      </c>
      <c r="O53" s="12">
        <f t="shared" si="5"/>
        <v>0</v>
      </c>
      <c r="P53" s="56"/>
    </row>
    <row r="54" spans="1:17" s="22" customFormat="1" hidden="1" x14ac:dyDescent="0.25">
      <c r="A54" s="23" t="s">
        <v>91</v>
      </c>
      <c r="B54" s="24" t="s">
        <v>92</v>
      </c>
      <c r="C54" s="44">
        <f>SUM(C55)</f>
        <v>0</v>
      </c>
      <c r="D54" s="44">
        <f t="shared" si="12"/>
        <v>0</v>
      </c>
      <c r="E54" s="12">
        <f t="shared" si="0"/>
        <v>0</v>
      </c>
      <c r="F54" s="25">
        <f t="shared" si="12"/>
        <v>0</v>
      </c>
      <c r="G54" s="12">
        <f t="shared" si="1"/>
        <v>0</v>
      </c>
      <c r="H54" s="25">
        <f t="shared" si="12"/>
        <v>0</v>
      </c>
      <c r="I54" s="12">
        <f t="shared" si="2"/>
        <v>0</v>
      </c>
      <c r="J54" s="25">
        <f t="shared" si="12"/>
        <v>0</v>
      </c>
      <c r="K54" s="12">
        <f t="shared" si="3"/>
        <v>0</v>
      </c>
      <c r="L54" s="25">
        <f t="shared" si="12"/>
        <v>0</v>
      </c>
      <c r="M54" s="12">
        <f t="shared" si="4"/>
        <v>0</v>
      </c>
      <c r="N54" s="25">
        <f t="shared" si="12"/>
        <v>0</v>
      </c>
      <c r="O54" s="12">
        <f t="shared" si="5"/>
        <v>0</v>
      </c>
      <c r="P54" s="56"/>
    </row>
    <row r="55" spans="1:17" s="22" customFormat="1" ht="30" hidden="1" x14ac:dyDescent="0.25">
      <c r="A55" s="23" t="s">
        <v>112</v>
      </c>
      <c r="B55" s="24" t="s">
        <v>93</v>
      </c>
      <c r="C55" s="44">
        <v>0</v>
      </c>
      <c r="D55" s="54"/>
      <c r="E55" s="12">
        <f t="shared" si="0"/>
        <v>0</v>
      </c>
      <c r="F55" s="28"/>
      <c r="G55" s="12">
        <f t="shared" si="1"/>
        <v>0</v>
      </c>
      <c r="H55" s="28"/>
      <c r="I55" s="12">
        <f t="shared" si="2"/>
        <v>0</v>
      </c>
      <c r="J55" s="28"/>
      <c r="K55" s="12">
        <f t="shared" si="3"/>
        <v>0</v>
      </c>
      <c r="L55" s="27"/>
      <c r="M55" s="12">
        <f t="shared" si="4"/>
        <v>0</v>
      </c>
      <c r="N55" s="27"/>
      <c r="O55" s="12">
        <f t="shared" si="5"/>
        <v>0</v>
      </c>
      <c r="P55" s="56"/>
    </row>
    <row r="56" spans="1:17" s="22" customFormat="1" x14ac:dyDescent="0.25">
      <c r="A56" s="23" t="s">
        <v>94</v>
      </c>
      <c r="B56" s="24" t="s">
        <v>95</v>
      </c>
      <c r="C56" s="44">
        <f>SUM(C57+C59)</f>
        <v>4183291</v>
      </c>
      <c r="D56" s="44">
        <f>SUM(D57+D59)</f>
        <v>2594339.7999999998</v>
      </c>
      <c r="E56" s="12">
        <f t="shared" si="0"/>
        <v>6777630.7999999998</v>
      </c>
      <c r="F56" s="25">
        <f>F57-F59</f>
        <v>0</v>
      </c>
      <c r="G56" s="12">
        <f t="shared" si="1"/>
        <v>6777630.7999999998</v>
      </c>
      <c r="H56" s="25">
        <f>H57-H59</f>
        <v>0</v>
      </c>
      <c r="I56" s="12">
        <f t="shared" si="2"/>
        <v>6777630.7999999998</v>
      </c>
      <c r="J56" s="25">
        <f>J57-J59</f>
        <v>0</v>
      </c>
      <c r="K56" s="12">
        <f t="shared" si="3"/>
        <v>6777630.7999999998</v>
      </c>
      <c r="L56" s="25">
        <f>L57-L59</f>
        <v>0</v>
      </c>
      <c r="M56" s="12">
        <f t="shared" si="4"/>
        <v>6777630.7999999998</v>
      </c>
      <c r="N56" s="25">
        <f>N57-N59</f>
        <v>0</v>
      </c>
      <c r="O56" s="12">
        <f t="shared" si="5"/>
        <v>6777630.7999999998</v>
      </c>
      <c r="P56" s="56"/>
    </row>
    <row r="57" spans="1:17" s="22" customFormat="1" x14ac:dyDescent="0.25">
      <c r="A57" s="23" t="s">
        <v>96</v>
      </c>
      <c r="B57" s="24" t="s">
        <v>129</v>
      </c>
      <c r="C57" s="44">
        <f>SUM(C58)</f>
        <v>4233291</v>
      </c>
      <c r="D57" s="44">
        <f t="shared" ref="D57:N57" si="13">SUM(D58)</f>
        <v>2644339.7999999998</v>
      </c>
      <c r="E57" s="12">
        <f t="shared" si="0"/>
        <v>6877630.7999999998</v>
      </c>
      <c r="F57" s="25">
        <f t="shared" si="13"/>
        <v>0</v>
      </c>
      <c r="G57" s="12">
        <f t="shared" si="1"/>
        <v>6877630.7999999998</v>
      </c>
      <c r="H57" s="25">
        <f t="shared" si="13"/>
        <v>0</v>
      </c>
      <c r="I57" s="12">
        <f t="shared" si="2"/>
        <v>6877630.7999999998</v>
      </c>
      <c r="J57" s="25">
        <f t="shared" si="13"/>
        <v>0</v>
      </c>
      <c r="K57" s="12">
        <f t="shared" si="3"/>
        <v>6877630.7999999998</v>
      </c>
      <c r="L57" s="25">
        <f t="shared" si="13"/>
        <v>0</v>
      </c>
      <c r="M57" s="12">
        <f t="shared" si="4"/>
        <v>6877630.7999999998</v>
      </c>
      <c r="N57" s="25">
        <f t="shared" si="13"/>
        <v>0</v>
      </c>
      <c r="O57" s="12">
        <f t="shared" si="5"/>
        <v>6877630.7999999998</v>
      </c>
      <c r="P57" s="56"/>
    </row>
    <row r="58" spans="1:17" s="22" customFormat="1" ht="30" x14ac:dyDescent="0.25">
      <c r="A58" s="23" t="s">
        <v>97</v>
      </c>
      <c r="B58" s="24" t="s">
        <v>130</v>
      </c>
      <c r="C58" s="44">
        <v>4233291</v>
      </c>
      <c r="D58" s="54">
        <v>2644339.7999999998</v>
      </c>
      <c r="E58" s="12">
        <f t="shared" si="0"/>
        <v>6877630.7999999998</v>
      </c>
      <c r="F58" s="26"/>
      <c r="G58" s="12">
        <f t="shared" si="1"/>
        <v>6877630.7999999998</v>
      </c>
      <c r="H58" s="26"/>
      <c r="I58" s="12">
        <f t="shared" si="2"/>
        <v>6877630.7999999998</v>
      </c>
      <c r="J58" s="26"/>
      <c r="K58" s="12">
        <f t="shared" si="3"/>
        <v>6877630.7999999998</v>
      </c>
      <c r="L58" s="27"/>
      <c r="M58" s="12">
        <f t="shared" si="4"/>
        <v>6877630.7999999998</v>
      </c>
      <c r="N58" s="27"/>
      <c r="O58" s="12">
        <f t="shared" si="5"/>
        <v>6877630.7999999998</v>
      </c>
      <c r="P58" s="56"/>
      <c r="Q58" s="55"/>
    </row>
    <row r="59" spans="1:17" s="22" customFormat="1" ht="31.5" x14ac:dyDescent="0.25">
      <c r="A59" s="23" t="s">
        <v>113</v>
      </c>
      <c r="B59" s="24" t="s">
        <v>131</v>
      </c>
      <c r="C59" s="44">
        <f>SUM(C60)</f>
        <v>-50000</v>
      </c>
      <c r="D59" s="44">
        <f t="shared" ref="D59:N59" si="14">SUM(D60)</f>
        <v>-50000</v>
      </c>
      <c r="E59" s="12">
        <f t="shared" si="0"/>
        <v>-100000</v>
      </c>
      <c r="F59" s="25">
        <f t="shared" si="14"/>
        <v>0</v>
      </c>
      <c r="G59" s="12">
        <f t="shared" si="1"/>
        <v>-100000</v>
      </c>
      <c r="H59" s="25">
        <f t="shared" si="14"/>
        <v>0</v>
      </c>
      <c r="I59" s="12">
        <f t="shared" si="2"/>
        <v>-100000</v>
      </c>
      <c r="J59" s="25">
        <f t="shared" si="14"/>
        <v>0</v>
      </c>
      <c r="K59" s="12">
        <f t="shared" si="3"/>
        <v>-100000</v>
      </c>
      <c r="L59" s="25">
        <f t="shared" si="14"/>
        <v>0</v>
      </c>
      <c r="M59" s="12">
        <f t="shared" si="4"/>
        <v>-100000</v>
      </c>
      <c r="N59" s="25">
        <f t="shared" si="14"/>
        <v>0</v>
      </c>
      <c r="O59" s="12">
        <f t="shared" si="5"/>
        <v>-100000</v>
      </c>
    </row>
    <row r="60" spans="1:17" s="22" customFormat="1" ht="38.25" customHeight="1" x14ac:dyDescent="0.25">
      <c r="A60" s="23" t="s">
        <v>114</v>
      </c>
      <c r="B60" s="24" t="s">
        <v>132</v>
      </c>
      <c r="C60" s="44">
        <v>-50000</v>
      </c>
      <c r="D60" s="44">
        <v>-50000</v>
      </c>
      <c r="E60" s="12">
        <f t="shared" si="0"/>
        <v>-100000</v>
      </c>
      <c r="F60" s="28"/>
      <c r="G60" s="12">
        <f t="shared" si="1"/>
        <v>-100000</v>
      </c>
      <c r="H60" s="28"/>
      <c r="I60" s="12">
        <f t="shared" si="2"/>
        <v>-100000</v>
      </c>
      <c r="J60" s="28"/>
      <c r="K60" s="12">
        <f t="shared" si="3"/>
        <v>-100000</v>
      </c>
      <c r="L60" s="27"/>
      <c r="M60" s="12">
        <f t="shared" si="4"/>
        <v>-100000</v>
      </c>
      <c r="N60" s="27"/>
      <c r="O60" s="12">
        <f t="shared" si="5"/>
        <v>-100000</v>
      </c>
    </row>
    <row r="61" spans="1:17" x14ac:dyDescent="0.25">
      <c r="A61" s="9" t="s">
        <v>98</v>
      </c>
      <c r="B61" s="10" t="s">
        <v>99</v>
      </c>
      <c r="C61" s="41">
        <f>C9+C44</f>
        <v>147765.79999999981</v>
      </c>
      <c r="D61" s="41">
        <f>D9+D44</f>
        <v>-101464.70000000019</v>
      </c>
      <c r="E61" s="49">
        <f t="shared" si="0"/>
        <v>46301.099999999627</v>
      </c>
      <c r="F61" s="17">
        <f>F9+F44</f>
        <v>0</v>
      </c>
      <c r="G61" s="12">
        <f t="shared" si="1"/>
        <v>46301.099999999627</v>
      </c>
      <c r="H61" s="17">
        <f>H9+H44</f>
        <v>0</v>
      </c>
      <c r="I61" s="12">
        <f t="shared" si="2"/>
        <v>46301.099999999627</v>
      </c>
      <c r="J61" s="17">
        <f>J9+J44</f>
        <v>0</v>
      </c>
      <c r="K61" s="12">
        <f t="shared" si="3"/>
        <v>46301.099999999627</v>
      </c>
      <c r="L61" s="17">
        <f>L9+L44</f>
        <v>0</v>
      </c>
      <c r="M61" s="12">
        <f t="shared" si="4"/>
        <v>46301.099999999627</v>
      </c>
      <c r="N61" s="17">
        <f>N9+N44</f>
        <v>0</v>
      </c>
      <c r="O61" s="12">
        <f t="shared" si="5"/>
        <v>46301.099999999627</v>
      </c>
    </row>
    <row r="63" spans="1:17" hidden="1" x14ac:dyDescent="0.25"/>
    <row r="64" spans="1:17" hidden="1" x14ac:dyDescent="0.25">
      <c r="A64" s="3" t="s">
        <v>122</v>
      </c>
    </row>
    <row r="65" spans="1:1" hidden="1" x14ac:dyDescent="0.25">
      <c r="A65" s="52">
        <f>SUM(A66:A70)</f>
        <v>65659792.160000004</v>
      </c>
    </row>
    <row r="66" spans="1:1" hidden="1" x14ac:dyDescent="0.25">
      <c r="A66" s="50">
        <v>17299510.199999999</v>
      </c>
    </row>
    <row r="67" spans="1:1" hidden="1" x14ac:dyDescent="0.25">
      <c r="A67" s="50">
        <v>1230680.52</v>
      </c>
    </row>
    <row r="68" spans="1:1" hidden="1" x14ac:dyDescent="0.25">
      <c r="A68" s="50">
        <v>31032197.370000001</v>
      </c>
    </row>
    <row r="69" spans="1:1" hidden="1" x14ac:dyDescent="0.25">
      <c r="A69" s="50">
        <v>15781879.289999999</v>
      </c>
    </row>
    <row r="70" spans="1:1" hidden="1" x14ac:dyDescent="0.25">
      <c r="A70" s="50">
        <v>315524.78000000003</v>
      </c>
    </row>
    <row r="71" spans="1:1" hidden="1" x14ac:dyDescent="0.25">
      <c r="A71" s="52">
        <f>SUM(A72:A73)</f>
        <v>4960990.8600000003</v>
      </c>
    </row>
    <row r="72" spans="1:1" hidden="1" x14ac:dyDescent="0.25">
      <c r="A72" s="50">
        <v>92770</v>
      </c>
    </row>
    <row r="73" spans="1:1" hidden="1" x14ac:dyDescent="0.25">
      <c r="A73" s="50">
        <v>4868220.8600000003</v>
      </c>
    </row>
    <row r="74" spans="1:1" hidden="1" x14ac:dyDescent="0.25">
      <c r="A74" s="52">
        <f>SUM(A75)</f>
        <v>54923982.590000004</v>
      </c>
    </row>
    <row r="75" spans="1:1" hidden="1" x14ac:dyDescent="0.25">
      <c r="A75" s="50">
        <v>54923982.590000004</v>
      </c>
    </row>
    <row r="76" spans="1:1" hidden="1" x14ac:dyDescent="0.25">
      <c r="A76" s="51" t="s">
        <v>123</v>
      </c>
    </row>
    <row r="77" spans="1:1" hidden="1" x14ac:dyDescent="0.25">
      <c r="A77" s="52">
        <f>SUM(A65+A71+A74)</f>
        <v>125544765.61000001</v>
      </c>
    </row>
    <row r="78" spans="1:1" hidden="1" x14ac:dyDescent="0.25"/>
    <row r="79" spans="1:1" hidden="1" x14ac:dyDescent="0.25">
      <c r="A79" s="3" t="s">
        <v>138</v>
      </c>
    </row>
    <row r="80" spans="1:1" hidden="1" x14ac:dyDescent="0.25">
      <c r="A80" s="3" t="s">
        <v>139</v>
      </c>
    </row>
  </sheetData>
  <mergeCells count="16">
    <mergeCell ref="A3:C3"/>
    <mergeCell ref="O6:O7"/>
    <mergeCell ref="A6:A7"/>
    <mergeCell ref="B6:B7"/>
    <mergeCell ref="C6:C7"/>
    <mergeCell ref="D6:D7"/>
    <mergeCell ref="J6:J7"/>
    <mergeCell ref="K6:K7"/>
    <mergeCell ref="L6:L7"/>
    <mergeCell ref="M6:M7"/>
    <mergeCell ref="N6:N7"/>
    <mergeCell ref="E6:E7"/>
    <mergeCell ref="F6:F7"/>
    <mergeCell ref="G6:G7"/>
    <mergeCell ref="H6:H7"/>
    <mergeCell ref="I6:I7"/>
  </mergeCells>
  <pageMargins left="1.1023622047244095" right="0" top="0.74803149606299213" bottom="0.3937007874015748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7"/>
  <sheetViews>
    <sheetView zoomScaleNormal="100" workbookViewId="0">
      <selection activeCell="H8" sqref="H8"/>
    </sheetView>
  </sheetViews>
  <sheetFormatPr defaultRowHeight="15.75" x14ac:dyDescent="0.25"/>
  <cols>
    <col min="1" max="1" width="52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2" t="s">
        <v>106</v>
      </c>
    </row>
    <row r="2" spans="1:2" x14ac:dyDescent="0.25">
      <c r="B2" s="2" t="s">
        <v>0</v>
      </c>
    </row>
    <row r="3" spans="1:2" x14ac:dyDescent="0.25">
      <c r="B3" s="3" t="s">
        <v>1</v>
      </c>
    </row>
    <row r="4" spans="1:2" x14ac:dyDescent="0.25">
      <c r="B4" s="2" t="s">
        <v>120</v>
      </c>
    </row>
    <row r="8" spans="1:2" s="30" customFormat="1" ht="33.75" customHeight="1" x14ac:dyDescent="0.25">
      <c r="A8" s="64" t="s">
        <v>117</v>
      </c>
      <c r="B8" s="64"/>
    </row>
    <row r="9" spans="1:2" s="30" customFormat="1" x14ac:dyDescent="0.25">
      <c r="A9" s="65"/>
      <c r="B9" s="65"/>
    </row>
    <row r="10" spans="1:2" x14ac:dyDescent="0.25">
      <c r="B10" s="3" t="s">
        <v>118</v>
      </c>
    </row>
    <row r="11" spans="1:2" x14ac:dyDescent="0.25">
      <c r="A11" s="31" t="s">
        <v>100</v>
      </c>
      <c r="B11" s="37" t="s">
        <v>119</v>
      </c>
    </row>
    <row r="12" spans="1:2" ht="12" customHeight="1" x14ac:dyDescent="0.25">
      <c r="A12" s="39">
        <v>1</v>
      </c>
      <c r="B12" s="40">
        <v>2</v>
      </c>
    </row>
    <row r="13" spans="1:2" ht="31.5" x14ac:dyDescent="0.25">
      <c r="A13" s="32" t="s">
        <v>101</v>
      </c>
      <c r="B13" s="33">
        <f>SUM(B14:B15)</f>
        <v>0</v>
      </c>
    </row>
    <row r="14" spans="1:2" x14ac:dyDescent="0.25">
      <c r="A14" s="34" t="s">
        <v>102</v>
      </c>
      <c r="B14" s="33">
        <v>0</v>
      </c>
    </row>
    <row r="15" spans="1:2" x14ac:dyDescent="0.25">
      <c r="A15" s="34" t="s">
        <v>103</v>
      </c>
      <c r="B15" s="33">
        <v>0</v>
      </c>
    </row>
    <row r="16" spans="1:2" x14ac:dyDescent="0.25">
      <c r="A16" s="32" t="s">
        <v>104</v>
      </c>
      <c r="B16" s="33">
        <f>SUM(B17:B18)</f>
        <v>57182</v>
      </c>
    </row>
    <row r="17" spans="1:2" x14ac:dyDescent="0.25">
      <c r="A17" s="34" t="s">
        <v>102</v>
      </c>
      <c r="B17" s="33">
        <v>57182</v>
      </c>
    </row>
    <row r="18" spans="1:2" x14ac:dyDescent="0.25">
      <c r="A18" s="34" t="s">
        <v>103</v>
      </c>
      <c r="B18" s="33">
        <v>0</v>
      </c>
    </row>
    <row r="19" spans="1:2" x14ac:dyDescent="0.25">
      <c r="A19" s="34" t="s">
        <v>105</v>
      </c>
      <c r="B19" s="33">
        <f>SUM(B13+B16)</f>
        <v>57182</v>
      </c>
    </row>
    <row r="35" spans="1:1" x14ac:dyDescent="0.25">
      <c r="A35" s="35"/>
    </row>
    <row r="36" spans="1:1" x14ac:dyDescent="0.25">
      <c r="A36" s="35"/>
    </row>
    <row r="37" spans="1:1" x14ac:dyDescent="0.25">
      <c r="A37" s="35"/>
    </row>
  </sheetData>
  <mergeCells count="2">
    <mergeCell ref="A8:B8"/>
    <mergeCell ref="A9:B9"/>
  </mergeCells>
  <pageMargins left="0.9055118110236221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пр6</vt:lpstr>
      <vt:lpstr>прил. 10</vt:lpstr>
      <vt:lpstr>пр6!Область_печати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2016-11-02T07:12:42Z</dcterms:modified>
</cp:coreProperties>
</file>